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AForster\Documents\SuperUser\Crofts and Small Farms\CG\"/>
    </mc:Choice>
  </mc:AlternateContent>
  <xr:revisionPtr revIDLastSave="0" documentId="8_{36E102C3-0A91-47F1-BB64-7C5845213A11}" xr6:coauthVersionLast="45" xr6:coauthVersionMax="45" xr10:uidLastSave="{00000000-0000-0000-0000-000000000000}"/>
  <bookViews>
    <workbookView xWindow="3420" yWindow="3420" windowWidth="21600" windowHeight="11325" xr2:uid="{00000000-000D-0000-FFFF-FFFF00000000}"/>
  </bookViews>
  <sheets>
    <sheet name="Steps - please read first!" sheetId="4" r:id="rId1"/>
    <sheet name="Shareholder TSE sheet" sheetId="10" r:id="rId2"/>
    <sheet name="Grazing Fund Admin" sheetId="7" r:id="rId3"/>
    <sheet name="Notice &amp; Cost Division" sheetId="1" r:id="rId4"/>
  </sheets>
  <definedNames>
    <definedName name="_xlnm.Print_Area" localSheetId="2">'Grazing Fund Admin'!$A$1:$F$136</definedName>
    <definedName name="_xlnm.Print_Area" localSheetId="3">'Notice &amp; Cost Division'!$A$1:$H$42</definedName>
    <definedName name="_xlnm.Print_Area" localSheetId="1">'Shareholder TSE sheet'!$A$1:$J$92</definedName>
    <definedName name="_xlnm.Print_Titles" localSheetId="3">'Notice &amp; Cost Division'!$25:$26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0" l="1"/>
  <c r="I12" i="10"/>
  <c r="I13" i="10"/>
  <c r="I14" i="10"/>
  <c r="I15" i="10"/>
  <c r="I16" i="10"/>
  <c r="I17" i="10"/>
  <c r="I18" i="10"/>
  <c r="I19" i="10"/>
  <c r="I20" i="10"/>
  <c r="I10" i="10"/>
  <c r="C1" i="7"/>
  <c r="E13" i="7" l="1"/>
  <c r="B3" i="1" l="1"/>
  <c r="G2" i="10"/>
  <c r="C37" i="1"/>
  <c r="B23" i="7"/>
  <c r="B24" i="7"/>
  <c r="B25" i="7"/>
  <c r="B26" i="7"/>
  <c r="B27" i="7"/>
  <c r="B28" i="7"/>
  <c r="B29" i="7"/>
  <c r="B30" i="7"/>
  <c r="B31" i="7"/>
  <c r="B32" i="7"/>
  <c r="B33" i="7"/>
  <c r="C33" i="7"/>
  <c r="B34" i="7"/>
  <c r="B35" i="7"/>
  <c r="C35" i="7"/>
  <c r="B36" i="7"/>
  <c r="B37" i="7"/>
  <c r="C37" i="7"/>
  <c r="B38" i="7"/>
  <c r="C38" i="7"/>
  <c r="B39" i="7"/>
  <c r="B40" i="7"/>
  <c r="C40" i="7"/>
  <c r="B41" i="7"/>
  <c r="B42" i="7"/>
  <c r="B43" i="7"/>
  <c r="B44" i="7"/>
  <c r="B45" i="7"/>
  <c r="C45" i="7"/>
  <c r="B46" i="7"/>
  <c r="B47" i="7"/>
  <c r="C47" i="7"/>
  <c r="B48" i="7"/>
  <c r="B49" i="7"/>
  <c r="C49" i="7"/>
  <c r="B50" i="7"/>
  <c r="C50" i="7"/>
  <c r="B51" i="7"/>
  <c r="B52" i="7"/>
  <c r="B53" i="7"/>
  <c r="B54" i="7"/>
  <c r="B55" i="7"/>
  <c r="B56" i="7"/>
  <c r="B57" i="7"/>
  <c r="C57" i="7"/>
  <c r="B58" i="7"/>
  <c r="C58" i="7"/>
  <c r="B59" i="7"/>
  <c r="C59" i="7"/>
  <c r="B60" i="7"/>
  <c r="B61" i="7"/>
  <c r="B62" i="7"/>
  <c r="B63" i="7"/>
  <c r="B64" i="7"/>
  <c r="B65" i="7"/>
  <c r="B66" i="7"/>
  <c r="B67" i="7"/>
  <c r="C67" i="7"/>
  <c r="B68" i="7"/>
  <c r="B69" i="7"/>
  <c r="C69" i="7"/>
  <c r="B70" i="7"/>
  <c r="C70" i="7"/>
  <c r="B71" i="7"/>
  <c r="B72" i="7"/>
  <c r="C72" i="7"/>
  <c r="B73" i="7"/>
  <c r="B74" i="7"/>
  <c r="B75" i="7"/>
  <c r="B76" i="7"/>
  <c r="B77" i="7"/>
  <c r="C77" i="7"/>
  <c r="B78" i="7"/>
  <c r="B79" i="7"/>
  <c r="C79" i="7"/>
  <c r="B80" i="7"/>
  <c r="B81" i="7"/>
  <c r="C81" i="7"/>
  <c r="B82" i="7"/>
  <c r="C82" i="7"/>
  <c r="B83" i="7"/>
  <c r="B84" i="7"/>
  <c r="B85" i="7"/>
  <c r="B86" i="7"/>
  <c r="B87" i="7"/>
  <c r="B88" i="7"/>
  <c r="B89" i="7"/>
  <c r="C89" i="7"/>
  <c r="B90" i="7"/>
  <c r="C90" i="7"/>
  <c r="B91" i="7"/>
  <c r="C91" i="7"/>
  <c r="B92" i="7"/>
  <c r="B93" i="7"/>
  <c r="B94" i="7"/>
  <c r="B95" i="7"/>
  <c r="B96" i="7"/>
  <c r="B97" i="7"/>
  <c r="B98" i="7"/>
  <c r="B99" i="7"/>
  <c r="C99" i="7"/>
  <c r="B100" i="7"/>
  <c r="B101" i="7"/>
  <c r="C101" i="7"/>
  <c r="B22" i="7"/>
  <c r="C15" i="1"/>
  <c r="C16" i="1" s="1"/>
  <c r="B38" i="1"/>
  <c r="B28" i="1"/>
  <c r="B29" i="1"/>
  <c r="B30" i="1"/>
  <c r="B31" i="1"/>
  <c r="B32" i="1"/>
  <c r="B33" i="1"/>
  <c r="B34" i="1"/>
  <c r="B35" i="1"/>
  <c r="B36" i="1"/>
  <c r="B37" i="1"/>
  <c r="B27" i="1"/>
  <c r="C44" i="7"/>
  <c r="C60" i="7"/>
  <c r="C61" i="7"/>
  <c r="C65" i="7"/>
  <c r="C76" i="7"/>
  <c r="C92" i="7"/>
  <c r="C93" i="7"/>
  <c r="C97" i="7"/>
  <c r="C98" i="7"/>
  <c r="C29" i="1"/>
  <c r="C30" i="1"/>
  <c r="C31" i="1"/>
  <c r="C28" i="7"/>
  <c r="C34" i="1"/>
  <c r="C22" i="7"/>
  <c r="H90" i="10"/>
  <c r="G90" i="10"/>
  <c r="C35" i="1" l="1"/>
  <c r="C27" i="1"/>
  <c r="C36" i="1"/>
  <c r="C29" i="7"/>
  <c r="C32" i="1"/>
  <c r="C26" i="7"/>
  <c r="C28" i="1"/>
  <c r="C24" i="7"/>
  <c r="C34" i="7"/>
  <c r="C75" i="7"/>
  <c r="C43" i="7"/>
  <c r="C27" i="7"/>
  <c r="C74" i="7"/>
  <c r="C42" i="7"/>
  <c r="C73" i="7"/>
  <c r="C41" i="7"/>
  <c r="C25" i="7"/>
  <c r="C88" i="7"/>
  <c r="C56" i="7"/>
  <c r="C33" i="1"/>
  <c r="C87" i="7"/>
  <c r="C71" i="7"/>
  <c r="C55" i="7"/>
  <c r="C39" i="7"/>
  <c r="C23" i="7"/>
  <c r="C86" i="7"/>
  <c r="C54" i="7"/>
  <c r="C85" i="7"/>
  <c r="C53" i="7"/>
  <c r="C100" i="7"/>
  <c r="C84" i="7"/>
  <c r="C68" i="7"/>
  <c r="C52" i="7"/>
  <c r="C36" i="7"/>
  <c r="C83" i="7"/>
  <c r="C51" i="7"/>
  <c r="C66" i="7"/>
  <c r="C96" i="7"/>
  <c r="C80" i="7"/>
  <c r="C64" i="7"/>
  <c r="C48" i="7"/>
  <c r="C32" i="7"/>
  <c r="C95" i="7"/>
  <c r="C63" i="7"/>
  <c r="C31" i="7"/>
  <c r="C94" i="7"/>
  <c r="C78" i="7"/>
  <c r="C62" i="7"/>
  <c r="C46" i="7"/>
  <c r="C30" i="7"/>
  <c r="I90" i="10"/>
  <c r="C110" i="7" l="1"/>
  <c r="I7" i="10"/>
  <c r="C18" i="7" s="1"/>
  <c r="C38" i="1"/>
  <c r="C18" i="1" l="1"/>
  <c r="D34" i="7" l="1"/>
  <c r="D24" i="7"/>
  <c r="D28" i="7"/>
  <c r="D72" i="7"/>
  <c r="D45" i="7"/>
  <c r="D81" i="7"/>
  <c r="D93" i="7"/>
  <c r="D27" i="7"/>
  <c r="D36" i="7"/>
  <c r="D67" i="7"/>
  <c r="D84" i="7"/>
  <c r="D78" i="7"/>
  <c r="D69" i="7"/>
  <c r="D38" i="7"/>
  <c r="D47" i="7"/>
  <c r="D33" i="7"/>
  <c r="D98" i="7"/>
  <c r="D75" i="7"/>
  <c r="D70" i="7"/>
  <c r="D64" i="7"/>
  <c r="D77" i="7"/>
  <c r="D63" i="7"/>
  <c r="D46" i="7"/>
  <c r="D80" i="7"/>
  <c r="D65" i="7"/>
  <c r="D22" i="7"/>
  <c r="D32" i="7"/>
  <c r="D35" i="7"/>
  <c r="D68" i="7"/>
  <c r="D94" i="7"/>
  <c r="D40" i="7"/>
  <c r="D92" i="7"/>
  <c r="D23" i="7"/>
  <c r="D25" i="7"/>
  <c r="D50" i="7"/>
  <c r="D99" i="7"/>
  <c r="D66" i="7"/>
  <c r="D26" i="7"/>
  <c r="D74" i="7"/>
  <c r="D87" i="7"/>
  <c r="D101" i="7"/>
  <c r="D59" i="7"/>
  <c r="D41" i="7"/>
  <c r="D76" i="7"/>
  <c r="D88" i="7"/>
  <c r="D97" i="7"/>
  <c r="D37" i="7"/>
  <c r="D49" i="7"/>
  <c r="D61" i="7"/>
  <c r="D82" i="7"/>
  <c r="D58" i="7"/>
  <c r="D42" i="7"/>
  <c r="D57" i="7"/>
  <c r="D55" i="7"/>
  <c r="D39" i="7"/>
  <c r="D30" i="7"/>
  <c r="D48" i="7"/>
  <c r="D31" i="7"/>
  <c r="D52" i="7"/>
  <c r="D29" i="7"/>
  <c r="D60" i="7"/>
  <c r="D89" i="7"/>
  <c r="D43" i="7"/>
  <c r="D71" i="7"/>
  <c r="D100" i="7"/>
  <c r="D90" i="7"/>
  <c r="D56" i="7"/>
  <c r="D95" i="7"/>
  <c r="D91" i="7"/>
  <c r="D44" i="7"/>
  <c r="D86" i="7"/>
  <c r="D79" i="7"/>
  <c r="D85" i="7"/>
  <c r="D53" i="7"/>
  <c r="D73" i="7"/>
  <c r="D96" i="7"/>
  <c r="D54" i="7"/>
  <c r="D83" i="7"/>
  <c r="D51" i="7"/>
  <c r="D62" i="7"/>
  <c r="D31" i="1"/>
  <c r="E31" i="1" s="1"/>
  <c r="D32" i="1"/>
  <c r="E32" i="1" s="1"/>
  <c r="D28" i="1"/>
  <c r="E28" i="1" s="1"/>
  <c r="D27" i="1"/>
  <c r="E27" i="1" s="1"/>
  <c r="D33" i="1"/>
  <c r="E33" i="1" s="1"/>
  <c r="D29" i="1"/>
  <c r="E29" i="1" s="1"/>
  <c r="D30" i="1"/>
  <c r="E30" i="1" s="1"/>
  <c r="D34" i="1"/>
  <c r="E34" i="1" s="1"/>
  <c r="D35" i="1"/>
  <c r="E35" i="1" s="1"/>
  <c r="D36" i="1"/>
  <c r="E36" i="1" s="1"/>
  <c r="D37" i="1"/>
  <c r="E37" i="1" s="1"/>
  <c r="D110" i="7" l="1"/>
  <c r="D38" i="1"/>
  <c r="F36" i="1"/>
  <c r="F35" i="1"/>
  <c r="G28" i="1"/>
  <c r="F37" i="1"/>
  <c r="F34" i="1"/>
  <c r="G35" i="1" l="1"/>
  <c r="G37" i="1"/>
  <c r="E38" i="1"/>
  <c r="G34" i="1"/>
  <c r="F29" i="1"/>
  <c r="G29" i="1"/>
  <c r="F27" i="1"/>
  <c r="G27" i="1"/>
  <c r="F33" i="1"/>
  <c r="G33" i="1"/>
  <c r="F30" i="1"/>
  <c r="G30" i="1"/>
  <c r="F31" i="1"/>
  <c r="G31" i="1"/>
  <c r="F32" i="1"/>
  <c r="G32" i="1"/>
  <c r="F28" i="1"/>
  <c r="G36" i="1"/>
  <c r="F38" i="1" l="1"/>
  <c r="G38" i="1"/>
</calcChain>
</file>

<file path=xl/sharedStrings.xml><?xml version="1.0" encoding="utf-8"?>
<sst xmlns="http://schemas.openxmlformats.org/spreadsheetml/2006/main" count="112" uniqueCount="89">
  <si>
    <t>NOTICE OF COMMON GRAZING IMPROVEMENT PROPOSALS</t>
  </si>
  <si>
    <t>Best Supplier Quote</t>
  </si>
  <si>
    <t>Net Cost</t>
  </si>
  <si>
    <t>SHAREHOLDER ALLOCATION</t>
  </si>
  <si>
    <t>(£)</t>
  </si>
  <si>
    <t>REFUND WHEN</t>
  </si>
  <si>
    <t>GRANT PAID (£)</t>
  </si>
  <si>
    <t>Total</t>
  </si>
  <si>
    <t>SHAREHOLDERS MAY MAKE REPRESENTATIONS TO THE CROFTING COMMISSION IN RESPECT OF THE PROPOSAL AND ALLOCATION OF EXPENSES WITHIN 1 MONTH OF THE DATE OF THIS NOTICE</t>
  </si>
  <si>
    <t>GRAZING FUND 2019</t>
  </si>
  <si>
    <t xml:space="preserve">Expected CAGS Grant Rate </t>
  </si>
  <si>
    <t>Date</t>
  </si>
  <si>
    <t xml:space="preserve">Improvement: </t>
  </si>
  <si>
    <t>Justification:</t>
  </si>
  <si>
    <t>New Legislation</t>
  </si>
  <si>
    <t>Location:</t>
  </si>
  <si>
    <t>Map attached</t>
  </si>
  <si>
    <t xml:space="preserve">Design: </t>
  </si>
  <si>
    <t>SEPA approved</t>
  </si>
  <si>
    <t xml:space="preserve"> 15/04/2019</t>
  </si>
  <si>
    <t>Costs</t>
  </si>
  <si>
    <t>CROFT NAME</t>
  </si>
  <si>
    <t>No</t>
  </si>
  <si>
    <t>CROFT HOLDING</t>
  </si>
  <si>
    <t>CATTLE</t>
  </si>
  <si>
    <t>SHEEP</t>
  </si>
  <si>
    <t>TOTAL SHEEP EQUIVALENT</t>
  </si>
  <si>
    <t>Totals</t>
  </si>
  <si>
    <t>sheep</t>
  </si>
  <si>
    <t>Equivalents</t>
  </si>
  <si>
    <t>Total Equivalents:</t>
  </si>
  <si>
    <t>Date Paid?</t>
  </si>
  <si>
    <t>Final contribution after grant</t>
  </si>
  <si>
    <t>Total Maintenance</t>
  </si>
  <si>
    <t>Each to pay</t>
  </si>
  <si>
    <t>AECS</t>
  </si>
  <si>
    <t>Forestry</t>
  </si>
  <si>
    <t>Renewables</t>
  </si>
  <si>
    <t>Enter here the 'equivalents' from the CG Regulations</t>
  </si>
  <si>
    <t>ie, how many sheep or horses equal 1 cow?</t>
  </si>
  <si>
    <t>1 cow =</t>
  </si>
  <si>
    <t>Obtain information on each croft and souming from grazings@crofting.gov.scot</t>
  </si>
  <si>
    <t>How to use this workbook:</t>
  </si>
  <si>
    <t>Select the sheet required:</t>
  </si>
  <si>
    <t>Grazing Fund Administration Costs</t>
  </si>
  <si>
    <t>Finance Statement</t>
  </si>
  <si>
    <t>Total TSEs for CG</t>
  </si>
  <si>
    <t>Count</t>
  </si>
  <si>
    <t>CAGS Grant</t>
  </si>
  <si>
    <t>Initial Payment Required</t>
  </si>
  <si>
    <t>CAGS grant £</t>
  </si>
  <si>
    <t>Adverts</t>
  </si>
  <si>
    <t>Hire of venues</t>
  </si>
  <si>
    <t>Stationary &amp; Postage</t>
  </si>
  <si>
    <t>Advisory Services</t>
  </si>
  <si>
    <t>Minor Maintenance</t>
  </si>
  <si>
    <t>Notice of Improvement &amp; Cost Division</t>
  </si>
  <si>
    <t>Notice of Improvement &amp; Cost Division - Minority contribution</t>
  </si>
  <si>
    <t xml:space="preserve">Name of Common Grazing: </t>
  </si>
  <si>
    <t>Resumption Monies Distribution</t>
  </si>
  <si>
    <t>*</t>
  </si>
  <si>
    <t>1 Camus</t>
  </si>
  <si>
    <t>2 Camus</t>
  </si>
  <si>
    <t>3 Camus</t>
  </si>
  <si>
    <t>4 Camus</t>
  </si>
  <si>
    <t>5 Camus</t>
  </si>
  <si>
    <t>6 Camus</t>
  </si>
  <si>
    <t>7 Camus</t>
  </si>
  <si>
    <t>8 Camus</t>
  </si>
  <si>
    <t>9 Camus</t>
  </si>
  <si>
    <t>1/2 10 Camus</t>
  </si>
  <si>
    <t>Installation of new Sheep Dipper</t>
  </si>
  <si>
    <t>Common Grazing</t>
  </si>
  <si>
    <t xml:space="preserve"> 15/04/2020</t>
  </si>
  <si>
    <t>Camus CG</t>
  </si>
  <si>
    <t xml:space="preserve">CLERKS REMUNERATION </t>
  </si>
  <si>
    <t>TO ALLOW THE WORK TO GO AHEAD ALL INITIAL PAYMENTS MUST BE PAID TO THE CLERK BY:</t>
  </si>
  <si>
    <t>ADMIN COSTS:</t>
  </si>
  <si>
    <t>CG Name:</t>
  </si>
  <si>
    <t>Either copy and past the information into the Shareholder TSE sheet, or type in the information to enter Croft names and souming</t>
  </si>
  <si>
    <t>Enter the Equivalents of cows and horses to sheep, which will calculate the Total Sheep Equivalents (R=TSE)</t>
  </si>
  <si>
    <t>LEGAL NAME</t>
  </si>
  <si>
    <t>Sub Grazing name, eg, machair, hill</t>
  </si>
  <si>
    <t>Register number</t>
  </si>
  <si>
    <t>Mr Macdonald</t>
  </si>
  <si>
    <t>Mrs MacKenzie</t>
  </si>
  <si>
    <t>If these Equivalents are not written in the CG Regulations, then go to RPID or agree with all shareholders. If Regulations differ to RPID, adhere to Regulations.  If these Equivalents are not contained in the CG Regulations,  have you thought of updating your Regs?</t>
  </si>
  <si>
    <t>TO ALLOW THE IMPROVEMENT TO GO AHEAD ALL PAYMENTS MUST BE PAID TO THE CLERK BY:</t>
  </si>
  <si>
    <t>Shares arent equal!  Did you know that shareholder income or expenditure should be divided according to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</si>
</sst>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4"/>
      <color theme="1"/>
      <name val="Calibri"/>
      <family val="2"/>
      <scheme val="minor"/>
    </font>
    <font>
      <sz val="14"/>
      <color theme="1"/>
      <name val="Arial"/>
      <family val="2"/>
    </font>
    <font>
      <b/>
      <sz val="10"/>
      <color rgb="FF000000"/>
      <name val="Tahoma"/>
      <family val="2"/>
    </font>
    <font>
      <sz val="11"/>
      <color rgb="FF000000"/>
      <name val="Calibri"/>
      <family val="2"/>
      <scheme val="minor"/>
    </font>
    <font>
      <b/>
      <sz val="12"/>
      <color theme="1"/>
      <name val="Calibri"/>
      <family val="2"/>
      <scheme val="minor"/>
    </font>
    <font>
      <sz val="14"/>
      <color theme="1"/>
      <name val="Calibri"/>
      <family val="2"/>
    </font>
    <font>
      <b/>
      <sz val="14"/>
      <color theme="1"/>
      <name val="Calibri"/>
      <family val="2"/>
      <scheme val="minor"/>
    </font>
    <font>
      <sz val="14"/>
      <color theme="0" tint="-0.1499984740745262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0" fontId="7" fillId="0" borderId="0"/>
  </cellStyleXfs>
  <cellXfs count="98">
    <xf numFmtId="0" fontId="0" fillId="0" borderId="0" xfId="0"/>
    <xf numFmtId="0" fontId="4" fillId="2" borderId="0" xfId="0" applyFont="1" applyFill="1"/>
    <xf numFmtId="0" fontId="4" fillId="0" borderId="0" xfId="0" applyFont="1"/>
    <xf numFmtId="0" fontId="5" fillId="2" borderId="0" xfId="0" applyFont="1" applyFill="1" applyAlignment="1">
      <alignment vertical="center"/>
    </xf>
    <xf numFmtId="0" fontId="0" fillId="3" borderId="0" xfId="0" applyFill="1"/>
    <xf numFmtId="0" fontId="0" fillId="3" borderId="0" xfId="0" applyFill="1" applyBorder="1"/>
    <xf numFmtId="0" fontId="0" fillId="0" borderId="0" xfId="0" applyFill="1"/>
    <xf numFmtId="0" fontId="4" fillId="2" borderId="0" xfId="0" applyFont="1" applyFill="1" applyAlignment="1"/>
    <xf numFmtId="0" fontId="0" fillId="4" borderId="0" xfId="0" applyFill="1"/>
    <xf numFmtId="0" fontId="2" fillId="4" borderId="0" xfId="0" applyFont="1" applyFill="1"/>
    <xf numFmtId="0" fontId="2" fillId="4" borderId="5" xfId="0" applyFont="1" applyFill="1" applyBorder="1" applyAlignment="1">
      <alignment vertical="top" wrapText="1"/>
    </xf>
    <xf numFmtId="0" fontId="0" fillId="4" borderId="5" xfId="0" applyFill="1" applyBorder="1"/>
    <xf numFmtId="6" fontId="2" fillId="4" borderId="5" xfId="0" applyNumberFormat="1" applyFont="1" applyFill="1" applyBorder="1" applyAlignment="1">
      <alignment vertical="top" wrapText="1"/>
    </xf>
    <xf numFmtId="0" fontId="2" fillId="4" borderId="5" xfId="0" applyFont="1" applyFill="1" applyBorder="1" applyAlignment="1">
      <alignment horizontal="center" wrapText="1"/>
    </xf>
    <xf numFmtId="0" fontId="0" fillId="4" borderId="0" xfId="0" applyFill="1" applyAlignment="1">
      <alignment wrapText="1"/>
    </xf>
    <xf numFmtId="1" fontId="2" fillId="4" borderId="5" xfId="0" applyNumberFormat="1" applyFont="1" applyFill="1" applyBorder="1" applyAlignment="1">
      <alignment horizontal="center" wrapText="1"/>
    </xf>
    <xf numFmtId="6" fontId="2" fillId="4" borderId="5" xfId="0" applyNumberFormat="1" applyFont="1" applyFill="1" applyBorder="1" applyAlignment="1">
      <alignment horizontal="center" wrapText="1"/>
    </xf>
    <xf numFmtId="14" fontId="2" fillId="0" borderId="0" xfId="0" applyNumberFormat="1" applyFont="1" applyFill="1" applyAlignment="1">
      <alignment horizontal="center"/>
    </xf>
    <xf numFmtId="6" fontId="2" fillId="0" borderId="5" xfId="0" applyNumberFormat="1" applyFont="1" applyFill="1" applyBorder="1" applyAlignment="1">
      <alignment vertical="top" wrapText="1"/>
    </xf>
    <xf numFmtId="0" fontId="0" fillId="4" borderId="0" xfId="0" applyFill="1" applyBorder="1"/>
    <xf numFmtId="0" fontId="2" fillId="4" borderId="5" xfId="0" applyFont="1" applyFill="1" applyBorder="1"/>
    <xf numFmtId="9" fontId="2" fillId="0" borderId="5" xfId="1" applyFont="1" applyFill="1" applyBorder="1" applyAlignment="1">
      <alignment vertical="top" wrapText="1"/>
    </xf>
    <xf numFmtId="0" fontId="2" fillId="4" borderId="0" xfId="0" applyFont="1" applyFill="1" applyAlignment="1">
      <alignment horizontal="center"/>
    </xf>
    <xf numFmtId="0" fontId="0" fillId="2" borderId="0" xfId="0" applyFill="1"/>
    <xf numFmtId="0" fontId="3" fillId="2" borderId="0" xfId="0" applyFont="1" applyFill="1"/>
    <xf numFmtId="0" fontId="2" fillId="2" borderId="0" xfId="0" applyFont="1" applyFill="1"/>
    <xf numFmtId="0" fontId="0" fillId="2" borderId="1" xfId="0" applyFill="1" applyBorder="1"/>
    <xf numFmtId="0" fontId="2" fillId="2" borderId="0" xfId="0" applyFont="1" applyFill="1" applyBorder="1" applyAlignment="1">
      <alignment horizontal="center" wrapText="1"/>
    </xf>
    <xf numFmtId="0" fontId="0" fillId="2" borderId="0" xfId="0" applyFill="1" applyBorder="1"/>
    <xf numFmtId="0" fontId="2" fillId="2" borderId="5" xfId="0" applyFont="1" applyFill="1" applyBorder="1" applyAlignment="1">
      <alignment horizontal="center" wrapText="1"/>
    </xf>
    <xf numFmtId="8" fontId="2" fillId="2" borderId="0" xfId="0" applyNumberFormat="1" applyFont="1" applyFill="1" applyBorder="1" applyAlignment="1">
      <alignment horizontal="center" wrapText="1"/>
    </xf>
    <xf numFmtId="6" fontId="2" fillId="2" borderId="0" xfId="0" applyNumberFormat="1" applyFont="1" applyFill="1" applyBorder="1" applyAlignment="1">
      <alignment horizontal="center" wrapText="1"/>
    </xf>
    <xf numFmtId="6" fontId="0" fillId="0" borderId="0" xfId="0" applyNumberFormat="1" applyFont="1" applyFill="1"/>
    <xf numFmtId="0" fontId="2" fillId="2" borderId="8" xfId="0" applyFont="1" applyFill="1" applyBorder="1"/>
    <xf numFmtId="0" fontId="0" fillId="2" borderId="8" xfId="0" applyFill="1" applyBorder="1"/>
    <xf numFmtId="0" fontId="2" fillId="0" borderId="0" xfId="0" applyFont="1" applyFill="1"/>
    <xf numFmtId="0" fontId="2" fillId="2" borderId="0" xfId="0" applyFont="1" applyFill="1" applyAlignment="1">
      <alignment horizontal="center"/>
    </xf>
    <xf numFmtId="6" fontId="2" fillId="2" borderId="8" xfId="0" applyNumberFormat="1" applyFont="1" applyFill="1" applyBorder="1"/>
    <xf numFmtId="0" fontId="0" fillId="2" borderId="5" xfId="0" applyFont="1" applyFill="1" applyBorder="1" applyAlignment="1">
      <alignment horizontal="center" wrapText="1"/>
    </xf>
    <xf numFmtId="1" fontId="0" fillId="2" borderId="5" xfId="0" applyNumberFormat="1" applyFont="1" applyFill="1" applyBorder="1" applyAlignment="1">
      <alignment horizontal="center" wrapText="1"/>
    </xf>
    <xf numFmtId="8" fontId="0" fillId="2" borderId="5" xfId="0" applyNumberFormat="1" applyFont="1" applyFill="1" applyBorder="1" applyAlignment="1">
      <alignment horizontal="center" wrapText="1"/>
    </xf>
    <xf numFmtId="0" fontId="0" fillId="2" borderId="5" xfId="0" applyNumberFormat="1" applyFont="1" applyFill="1" applyBorder="1" applyAlignment="1">
      <alignment horizontal="center" wrapText="1"/>
    </xf>
    <xf numFmtId="6" fontId="0" fillId="2" borderId="5" xfId="0" applyNumberFormat="1" applyFont="1" applyFill="1" applyBorder="1" applyAlignment="1">
      <alignment horizontal="center" wrapText="1"/>
    </xf>
    <xf numFmtId="0" fontId="9" fillId="2" borderId="0" xfId="0" applyFont="1" applyFill="1" applyAlignment="1">
      <alignment horizontal="center"/>
    </xf>
    <xf numFmtId="0" fontId="4" fillId="2" borderId="0" xfId="0" applyFont="1" applyFill="1" applyAlignment="1">
      <alignment horizontal="center"/>
    </xf>
    <xf numFmtId="14" fontId="0" fillId="4" borderId="5" xfId="0" applyNumberFormat="1" applyFill="1" applyBorder="1"/>
    <xf numFmtId="0" fontId="2" fillId="4" borderId="4" xfId="0" applyFont="1" applyFill="1" applyBorder="1" applyAlignment="1"/>
    <xf numFmtId="0" fontId="2" fillId="4" borderId="3" xfId="0" applyFont="1" applyFill="1" applyBorder="1" applyAlignment="1"/>
    <xf numFmtId="0" fontId="2" fillId="4" borderId="2" xfId="0" applyFont="1" applyFill="1" applyBorder="1" applyAlignment="1"/>
    <xf numFmtId="0" fontId="0" fillId="0" borderId="8" xfId="0" applyFill="1" applyBorder="1" applyAlignment="1"/>
    <xf numFmtId="0" fontId="0" fillId="4" borderId="2" xfId="0" applyFill="1" applyBorder="1" applyAlignment="1"/>
    <xf numFmtId="0" fontId="4" fillId="4" borderId="0" xfId="0" applyFont="1" applyFill="1"/>
    <xf numFmtId="0" fontId="10" fillId="4" borderId="0" xfId="0" applyFont="1" applyFill="1" applyAlignment="1">
      <alignment horizontal="center"/>
    </xf>
    <xf numFmtId="0" fontId="8" fillId="4" borderId="0" xfId="0" applyFont="1" applyFill="1" applyAlignment="1">
      <alignment horizontal="center"/>
    </xf>
    <xf numFmtId="0" fontId="8" fillId="0" borderId="0" xfId="0" applyFont="1" applyFill="1" applyAlignment="1">
      <alignment horizontal="center"/>
    </xf>
    <xf numFmtId="0" fontId="11" fillId="2" borderId="0" xfId="0" applyFont="1" applyFill="1" applyAlignment="1">
      <alignment horizontal="center"/>
    </xf>
    <xf numFmtId="0" fontId="11" fillId="2" borderId="0" xfId="0" applyFont="1" applyFill="1"/>
    <xf numFmtId="0" fontId="11" fillId="2" borderId="0" xfId="0" applyFont="1" applyFill="1" applyAlignment="1"/>
    <xf numFmtId="0" fontId="0" fillId="2" borderId="0" xfId="0" applyFill="1" applyAlignment="1">
      <alignment horizontal="center"/>
    </xf>
    <xf numFmtId="0" fontId="4" fillId="2" borderId="0" xfId="0" applyFont="1" applyFill="1" applyAlignment="1">
      <alignment vertical="center"/>
    </xf>
    <xf numFmtId="0" fontId="4" fillId="0" borderId="0" xfId="0" applyFont="1" applyFill="1"/>
    <xf numFmtId="0" fontId="0" fillId="0" borderId="0" xfId="0" applyFill="1" applyAlignment="1">
      <alignment horizontal="center"/>
    </xf>
    <xf numFmtId="0" fontId="10" fillId="2" borderId="0" xfId="0" applyFont="1" applyFill="1" applyAlignment="1">
      <alignment horizontal="center"/>
    </xf>
    <xf numFmtId="0" fontId="8" fillId="2" borderId="0" xfId="0" applyFont="1" applyFill="1" applyAlignment="1">
      <alignment horizontal="center"/>
    </xf>
    <xf numFmtId="0" fontId="0" fillId="2" borderId="0" xfId="0" applyFill="1" applyBorder="1" applyAlignment="1">
      <alignment horizontal="center"/>
    </xf>
    <xf numFmtId="0" fontId="0" fillId="2" borderId="0" xfId="0" applyFill="1" applyAlignment="1">
      <alignment horizontal="center" wrapText="1"/>
    </xf>
    <xf numFmtId="0" fontId="8" fillId="2" borderId="0" xfId="0" applyFont="1" applyFill="1"/>
    <xf numFmtId="0" fontId="0" fillId="2" borderId="5" xfId="0" applyFill="1" applyBorder="1" applyAlignment="1">
      <alignment horizont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xf>
    <xf numFmtId="0" fontId="6" fillId="2" borderId="5" xfId="0" applyFont="1" applyFill="1" applyBorder="1" applyAlignment="1">
      <alignment vertical="top" wrapText="1" readingOrder="1"/>
    </xf>
    <xf numFmtId="0" fontId="0" fillId="2" borderId="5" xfId="0" applyFill="1" applyBorder="1"/>
    <xf numFmtId="0" fontId="6" fillId="2" borderId="0" xfId="0" applyFont="1" applyFill="1" applyBorder="1" applyAlignment="1">
      <alignment vertical="top" wrapText="1" readingOrder="1"/>
    </xf>
    <xf numFmtId="0" fontId="0" fillId="3" borderId="10" xfId="0" applyFill="1" applyBorder="1"/>
    <xf numFmtId="0" fontId="0" fillId="3" borderId="11" xfId="0" applyFill="1" applyBorder="1"/>
    <xf numFmtId="0" fontId="0" fillId="3" borderId="12" xfId="0" applyFill="1" applyBorder="1"/>
    <xf numFmtId="0" fontId="0" fillId="3" borderId="9" xfId="0" applyFill="1" applyBorder="1"/>
    <xf numFmtId="0" fontId="0" fillId="3" borderId="16" xfId="0" applyFill="1" applyBorder="1"/>
    <xf numFmtId="0" fontId="4" fillId="0" borderId="4" xfId="0" applyFont="1" applyFill="1" applyBorder="1" applyAlignment="1">
      <alignment horizontal="center"/>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2" borderId="0" xfId="0" applyFont="1" applyFill="1" applyAlignment="1">
      <alignment horizontal="left" wrapText="1"/>
    </xf>
    <xf numFmtId="0" fontId="4" fillId="2" borderId="0" xfId="0" applyFont="1" applyFill="1" applyAlignment="1">
      <alignment horizontal="center" wrapText="1"/>
    </xf>
    <xf numFmtId="0" fontId="0" fillId="0" borderId="0" xfId="0"/>
    <xf numFmtId="0" fontId="0" fillId="3" borderId="13" xfId="0" applyFill="1" applyBorder="1" applyAlignment="1">
      <alignment horizont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0" fillId="0" borderId="5" xfId="0" applyFill="1" applyBorder="1" applyAlignment="1">
      <alignment horizontal="center"/>
    </xf>
    <xf numFmtId="0" fontId="10" fillId="4" borderId="0" xfId="0" applyFont="1" applyFill="1" applyAlignment="1">
      <alignment horizontal="center"/>
    </xf>
    <xf numFmtId="0" fontId="2" fillId="4" borderId="4" xfId="0" applyFont="1" applyFill="1" applyBorder="1" applyAlignment="1">
      <alignment horizontal="center" wrapText="1"/>
    </xf>
    <xf numFmtId="0" fontId="2" fillId="4" borderId="3" xfId="0" applyFont="1" applyFill="1" applyBorder="1" applyAlignment="1">
      <alignment horizontal="center" wrapText="1"/>
    </xf>
    <xf numFmtId="0" fontId="2" fillId="4" borderId="2"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2" fillId="4" borderId="7" xfId="0" applyFont="1" applyFill="1" applyBorder="1" applyAlignment="1">
      <alignment horizontal="center" wrapText="1"/>
    </xf>
  </cellXfs>
  <cellStyles count="3">
    <cellStyle name="Normal" xfId="0" builtinId="0"/>
    <cellStyle name="Normal 2" xfId="2"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361950</xdr:colOff>
      <xdr:row>5</xdr:row>
      <xdr:rowOff>57150</xdr:rowOff>
    </xdr:from>
    <xdr:to>
      <xdr:col>17</xdr:col>
      <xdr:colOff>180975</xdr:colOff>
      <xdr:row>11</xdr:row>
      <xdr:rowOff>104775</xdr:rowOff>
    </xdr:to>
    <xdr:sp macro="" textlink="">
      <xdr:nvSpPr>
        <xdr:cNvPr id="3" name="TextBox 2">
          <a:extLst>
            <a:ext uri="{FF2B5EF4-FFF2-40B4-BE49-F238E27FC236}">
              <a16:creationId xmlns:a16="http://schemas.microsoft.com/office/drawing/2014/main" id="{DEBCDA91-A97E-40B8-A60A-CA180413D56D}"/>
            </a:ext>
          </a:extLst>
        </xdr:cNvPr>
        <xdr:cNvSpPr txBox="1"/>
      </xdr:nvSpPr>
      <xdr:spPr>
        <a:xfrm>
          <a:off x="7448550" y="1390650"/>
          <a:ext cx="277177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Crofting Commission can supply the information you need on crofts and soumings.  Please Note!  The information in the register is supplied from various sources. Changes can and do occur without the CC's knowledge. Accuracy of every detail cannot be guaranteed.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86591</xdr:colOff>
      <xdr:row>2</xdr:row>
      <xdr:rowOff>233796</xdr:rowOff>
    </xdr:from>
    <xdr:to>
      <xdr:col>7</xdr:col>
      <xdr:colOff>536864</xdr:colOff>
      <xdr:row>5</xdr:row>
      <xdr:rowOff>606136</xdr:rowOff>
    </xdr:to>
    <xdr:sp macro="" textlink="">
      <xdr:nvSpPr>
        <xdr:cNvPr id="2" name="TextBox 1">
          <a:extLst>
            <a:ext uri="{FF2B5EF4-FFF2-40B4-BE49-F238E27FC236}">
              <a16:creationId xmlns:a16="http://schemas.microsoft.com/office/drawing/2014/main" id="{D60BDB26-A507-4257-8EC6-DBAE37F58CFD}"/>
            </a:ext>
          </a:extLst>
        </xdr:cNvPr>
        <xdr:cNvSpPr txBox="1"/>
      </xdr:nvSpPr>
      <xdr:spPr>
        <a:xfrm>
          <a:off x="5342659" y="727364"/>
          <a:ext cx="3039341" cy="101311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Copy and paste the speadsheet from the CC, or complete the white cells below with Croft holding, name , cattle and sheep (no need to complete Sub grazing or Register number for the spreadsheet to work).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W42"/>
  <sheetViews>
    <sheetView tabSelected="1" workbookViewId="0">
      <selection activeCell="I10" sqref="I10"/>
    </sheetView>
  </sheetViews>
  <sheetFormatPr defaultColWidth="8.85546875" defaultRowHeight="21.6" customHeight="1" x14ac:dyDescent="0.3"/>
  <cols>
    <col min="1" max="16384" width="8.85546875" style="2"/>
  </cols>
  <sheetData>
    <row r="1" spans="1:23" ht="21.6" customHeight="1" thickBot="1" x14ac:dyDescent="0.35">
      <c r="A1" s="1"/>
      <c r="B1" s="1" t="s">
        <v>58</v>
      </c>
      <c r="C1" s="1"/>
      <c r="D1" s="1"/>
      <c r="E1" s="1"/>
      <c r="F1" s="79" t="s">
        <v>74</v>
      </c>
      <c r="G1" s="80"/>
      <c r="H1" s="80"/>
      <c r="I1" s="81"/>
      <c r="J1" s="1"/>
      <c r="K1" s="1"/>
      <c r="L1" s="1"/>
      <c r="M1" s="1"/>
      <c r="N1" s="1"/>
      <c r="O1" s="1"/>
      <c r="P1" s="1"/>
      <c r="Q1" s="1"/>
      <c r="R1" s="1"/>
      <c r="S1" s="1"/>
      <c r="T1" s="1"/>
      <c r="U1" s="1"/>
      <c r="V1" s="1"/>
      <c r="W1" s="1"/>
    </row>
    <row r="2" spans="1:23" ht="21.6" customHeight="1" x14ac:dyDescent="0.3">
      <c r="A2" s="1"/>
      <c r="B2" s="1"/>
      <c r="C2" s="1"/>
      <c r="D2" s="1"/>
      <c r="E2" s="1"/>
      <c r="F2" s="1"/>
      <c r="G2" s="1"/>
      <c r="H2" s="1"/>
      <c r="I2" s="1"/>
      <c r="J2" s="1"/>
      <c r="K2" s="1"/>
      <c r="L2" s="1"/>
      <c r="M2" s="1"/>
      <c r="N2" s="1"/>
      <c r="O2" s="1"/>
      <c r="P2" s="1"/>
      <c r="Q2" s="1"/>
      <c r="R2" s="1"/>
      <c r="S2" s="1"/>
      <c r="T2" s="1"/>
      <c r="U2" s="1"/>
      <c r="V2" s="1"/>
      <c r="W2" s="1"/>
    </row>
    <row r="3" spans="1:23" ht="21.6" customHeight="1" x14ac:dyDescent="0.3">
      <c r="A3" s="1" t="s">
        <v>88</v>
      </c>
      <c r="B3" s="1"/>
      <c r="C3" s="1"/>
      <c r="D3" s="1"/>
      <c r="E3" s="1"/>
      <c r="F3" s="1"/>
      <c r="G3" s="1"/>
      <c r="H3" s="1"/>
      <c r="I3" s="1"/>
      <c r="J3" s="1"/>
      <c r="K3" s="1"/>
      <c r="L3" s="1"/>
      <c r="M3" s="1"/>
      <c r="N3" s="1"/>
      <c r="O3" s="1"/>
      <c r="P3" s="1"/>
      <c r="Q3" s="1"/>
      <c r="R3" s="1"/>
      <c r="S3" s="1"/>
      <c r="T3" s="1"/>
      <c r="U3" s="1"/>
      <c r="V3" s="1"/>
      <c r="W3" s="1"/>
    </row>
    <row r="4" spans="1:23" ht="21.6" customHeight="1" x14ac:dyDescent="0.3">
      <c r="A4" s="1" t="s">
        <v>42</v>
      </c>
      <c r="B4" s="1"/>
      <c r="C4" s="1"/>
      <c r="D4" s="1"/>
      <c r="E4" s="1"/>
      <c r="F4" s="1"/>
      <c r="G4" s="1"/>
      <c r="H4" s="1"/>
      <c r="I4" s="1"/>
      <c r="J4" s="1"/>
      <c r="K4" s="1"/>
      <c r="L4" s="1"/>
      <c r="M4" s="1"/>
      <c r="N4" s="1"/>
      <c r="O4" s="1"/>
      <c r="P4" s="1"/>
      <c r="Q4" s="1"/>
      <c r="R4" s="1"/>
      <c r="S4" s="1"/>
      <c r="T4" s="1"/>
      <c r="U4" s="1"/>
      <c r="V4" s="1"/>
      <c r="W4" s="1"/>
    </row>
    <row r="5" spans="1:23" ht="21.6" customHeight="1" x14ac:dyDescent="0.3">
      <c r="A5" s="1"/>
      <c r="B5" s="1"/>
      <c r="C5" s="1"/>
      <c r="D5" s="1"/>
      <c r="E5" s="1"/>
      <c r="F5" s="1"/>
      <c r="G5" s="1"/>
      <c r="H5" s="1"/>
      <c r="I5" s="1"/>
      <c r="J5" s="1"/>
      <c r="K5" s="1"/>
      <c r="L5" s="1"/>
      <c r="M5" s="1"/>
      <c r="N5" s="1"/>
      <c r="O5" s="1"/>
      <c r="P5" s="1"/>
      <c r="Q5" s="1"/>
      <c r="R5" s="1"/>
      <c r="S5" s="1"/>
      <c r="T5" s="1"/>
      <c r="U5" s="1"/>
      <c r="V5" s="1"/>
      <c r="W5" s="1"/>
    </row>
    <row r="6" spans="1:23" ht="21.6" customHeight="1" x14ac:dyDescent="0.3">
      <c r="A6" s="1">
        <v>1</v>
      </c>
      <c r="B6" s="1" t="s">
        <v>41</v>
      </c>
      <c r="C6" s="1"/>
      <c r="D6" s="1"/>
      <c r="E6" s="1"/>
      <c r="F6" s="1"/>
      <c r="G6" s="1"/>
      <c r="H6" s="1"/>
      <c r="I6" s="1"/>
      <c r="J6" s="1"/>
      <c r="K6" s="1"/>
      <c r="L6" s="1"/>
      <c r="M6" s="1"/>
      <c r="N6" s="1"/>
      <c r="O6" s="1"/>
      <c r="P6" s="1"/>
      <c r="Q6" s="1"/>
      <c r="R6" s="1"/>
      <c r="S6" s="1"/>
      <c r="T6" s="1"/>
      <c r="U6" s="1"/>
      <c r="V6" s="1"/>
      <c r="W6" s="1"/>
    </row>
    <row r="7" spans="1:23" ht="45.75" customHeight="1" x14ac:dyDescent="0.3">
      <c r="A7" s="59">
        <v>2</v>
      </c>
      <c r="B7" s="82" t="s">
        <v>79</v>
      </c>
      <c r="C7" s="82"/>
      <c r="D7" s="82"/>
      <c r="E7" s="82"/>
      <c r="F7" s="82"/>
      <c r="G7" s="82"/>
      <c r="H7" s="82"/>
      <c r="I7" s="82"/>
      <c r="J7" s="82"/>
      <c r="K7" s="82"/>
      <c r="L7" s="1"/>
      <c r="M7" s="1"/>
      <c r="N7" s="1"/>
      <c r="O7" s="1"/>
      <c r="P7" s="1"/>
      <c r="Q7" s="1"/>
      <c r="R7" s="1"/>
      <c r="S7" s="1"/>
      <c r="T7" s="1"/>
      <c r="U7" s="1"/>
      <c r="V7" s="1"/>
      <c r="W7" s="1"/>
    </row>
    <row r="8" spans="1:23" ht="45" customHeight="1" x14ac:dyDescent="0.3">
      <c r="A8" s="59">
        <v>3</v>
      </c>
      <c r="B8" s="83" t="s">
        <v>80</v>
      </c>
      <c r="C8" s="83"/>
      <c r="D8" s="83"/>
      <c r="E8" s="83"/>
      <c r="F8" s="83"/>
      <c r="G8" s="83"/>
      <c r="H8" s="83"/>
      <c r="I8" s="83"/>
      <c r="J8" s="83"/>
      <c r="K8" s="83"/>
      <c r="L8" s="1"/>
      <c r="M8" s="1"/>
      <c r="N8" s="1"/>
      <c r="O8" s="1"/>
      <c r="P8" s="1"/>
      <c r="Q8" s="1"/>
      <c r="R8" s="1"/>
      <c r="S8" s="1"/>
      <c r="T8" s="1"/>
      <c r="U8" s="1"/>
      <c r="V8" s="1"/>
      <c r="W8" s="1"/>
    </row>
    <row r="9" spans="1:23" ht="21.6" customHeight="1" x14ac:dyDescent="0.3">
      <c r="A9" s="1">
        <v>4</v>
      </c>
      <c r="B9" s="1" t="s">
        <v>43</v>
      </c>
      <c r="C9" s="1"/>
      <c r="D9" s="1"/>
      <c r="E9" s="1"/>
      <c r="F9" s="1"/>
      <c r="G9" s="1"/>
      <c r="H9" s="1"/>
      <c r="I9" s="1"/>
      <c r="J9" s="1"/>
      <c r="K9" s="1"/>
      <c r="L9" s="1"/>
      <c r="M9" s="1"/>
      <c r="N9" s="1"/>
      <c r="O9" s="1"/>
      <c r="P9" s="1"/>
      <c r="Q9" s="1"/>
      <c r="R9" s="1"/>
      <c r="S9" s="1"/>
      <c r="T9" s="1"/>
      <c r="U9" s="1"/>
      <c r="V9" s="1"/>
      <c r="W9" s="1"/>
    </row>
    <row r="10" spans="1:23" ht="21.6" customHeight="1" x14ac:dyDescent="0.3">
      <c r="A10" s="43" t="s">
        <v>60</v>
      </c>
      <c r="B10" s="1" t="s">
        <v>44</v>
      </c>
      <c r="C10" s="1"/>
      <c r="D10" s="1"/>
      <c r="E10" s="1"/>
      <c r="F10" s="1"/>
      <c r="G10" s="1"/>
      <c r="H10" s="1"/>
      <c r="I10" s="1"/>
      <c r="J10" s="1"/>
      <c r="K10" s="1"/>
      <c r="L10" s="1"/>
      <c r="M10" s="1"/>
      <c r="N10" s="1"/>
      <c r="O10" s="1"/>
      <c r="P10" s="1"/>
      <c r="Q10" s="1"/>
      <c r="R10" s="1"/>
      <c r="S10" s="1"/>
      <c r="T10" s="1"/>
      <c r="U10" s="1"/>
      <c r="V10" s="1"/>
      <c r="W10" s="1"/>
    </row>
    <row r="11" spans="1:23" ht="21.6" customHeight="1" x14ac:dyDescent="0.3">
      <c r="A11" s="44" t="s">
        <v>60</v>
      </c>
      <c r="B11" s="1" t="s">
        <v>56</v>
      </c>
      <c r="C11" s="1"/>
      <c r="D11" s="1"/>
      <c r="E11" s="1"/>
      <c r="F11" s="1"/>
      <c r="G11" s="1"/>
      <c r="H11" s="1"/>
      <c r="I11" s="1"/>
      <c r="J11" s="1"/>
      <c r="K11" s="1"/>
      <c r="L11" s="1"/>
      <c r="M11" s="1"/>
      <c r="N11" s="1"/>
      <c r="O11" s="1"/>
      <c r="P11" s="1"/>
      <c r="Q11" s="1"/>
      <c r="R11" s="1"/>
      <c r="S11" s="1"/>
      <c r="T11" s="1"/>
      <c r="U11" s="1"/>
      <c r="V11" s="1"/>
      <c r="W11" s="1"/>
    </row>
    <row r="12" spans="1:23" ht="21.6" customHeight="1" x14ac:dyDescent="0.3">
      <c r="A12" s="55" t="s">
        <v>60</v>
      </c>
      <c r="B12" s="56" t="s">
        <v>57</v>
      </c>
      <c r="C12" s="56"/>
      <c r="D12" s="56"/>
      <c r="E12" s="56"/>
      <c r="F12" s="56"/>
      <c r="G12" s="1"/>
      <c r="H12" s="1"/>
      <c r="I12" s="1"/>
      <c r="J12" s="1"/>
      <c r="K12" s="1"/>
      <c r="L12" s="1"/>
      <c r="M12" s="1"/>
      <c r="N12" s="1"/>
      <c r="O12" s="1"/>
      <c r="P12" s="1"/>
      <c r="Q12" s="1"/>
      <c r="R12" s="1"/>
      <c r="S12" s="1"/>
      <c r="T12" s="1"/>
      <c r="U12" s="1"/>
      <c r="V12" s="1"/>
      <c r="W12" s="1"/>
    </row>
    <row r="13" spans="1:23" ht="21.6" customHeight="1" x14ac:dyDescent="0.3">
      <c r="A13" s="55" t="s">
        <v>60</v>
      </c>
      <c r="B13" s="56" t="s">
        <v>45</v>
      </c>
      <c r="C13" s="56"/>
      <c r="D13" s="56"/>
      <c r="E13" s="56"/>
      <c r="F13" s="56"/>
      <c r="G13" s="1"/>
      <c r="H13" s="1"/>
      <c r="I13" s="1"/>
      <c r="J13" s="1"/>
      <c r="K13" s="1"/>
      <c r="L13" s="1"/>
      <c r="M13" s="1"/>
      <c r="N13" s="1"/>
      <c r="O13" s="1"/>
      <c r="P13" s="1"/>
      <c r="Q13" s="1"/>
      <c r="R13" s="1"/>
      <c r="S13" s="1"/>
      <c r="T13" s="1"/>
      <c r="U13" s="1"/>
      <c r="V13" s="1"/>
      <c r="W13" s="1"/>
    </row>
    <row r="14" spans="1:23" ht="21.6" customHeight="1" x14ac:dyDescent="0.3">
      <c r="A14" s="55" t="s">
        <v>60</v>
      </c>
      <c r="B14" s="56" t="s">
        <v>59</v>
      </c>
      <c r="C14" s="57"/>
      <c r="D14" s="57"/>
      <c r="E14" s="57"/>
      <c r="F14" s="57"/>
      <c r="G14" s="7"/>
      <c r="H14" s="7"/>
      <c r="I14" s="7"/>
      <c r="J14" s="7"/>
      <c r="K14" s="7"/>
      <c r="L14" s="7"/>
      <c r="M14" s="1"/>
      <c r="N14" s="1"/>
      <c r="O14" s="1"/>
      <c r="P14" s="1"/>
      <c r="Q14" s="1"/>
      <c r="R14" s="1"/>
      <c r="S14" s="1"/>
      <c r="T14" s="1"/>
      <c r="U14" s="1"/>
      <c r="V14" s="1"/>
      <c r="W14" s="1"/>
    </row>
    <row r="15" spans="1:23" ht="21.6" customHeight="1" x14ac:dyDescent="0.3">
      <c r="A15" s="56"/>
      <c r="B15" s="56" t="s">
        <v>36</v>
      </c>
      <c r="C15" s="57"/>
      <c r="D15" s="57"/>
      <c r="E15" s="57"/>
      <c r="F15" s="57"/>
      <c r="G15" s="7"/>
      <c r="H15" s="7"/>
      <c r="I15" s="7"/>
      <c r="J15" s="7"/>
      <c r="K15" s="7"/>
      <c r="L15" s="7"/>
      <c r="M15" s="1"/>
      <c r="N15" s="1"/>
      <c r="O15" s="1"/>
      <c r="P15" s="1"/>
      <c r="Q15" s="1"/>
      <c r="R15" s="1"/>
      <c r="S15" s="1"/>
      <c r="T15" s="1"/>
      <c r="U15" s="1"/>
      <c r="V15" s="1"/>
      <c r="W15" s="1"/>
    </row>
    <row r="16" spans="1:23" ht="21.6" customHeight="1" x14ac:dyDescent="0.3">
      <c r="A16" s="56"/>
      <c r="B16" s="56" t="s">
        <v>35</v>
      </c>
      <c r="C16" s="56"/>
      <c r="D16" s="56"/>
      <c r="E16" s="56"/>
      <c r="F16" s="56"/>
      <c r="G16" s="1"/>
      <c r="H16" s="1"/>
      <c r="I16" s="1"/>
      <c r="J16" s="1"/>
      <c r="K16" s="1"/>
      <c r="L16" s="1"/>
      <c r="M16" s="1"/>
      <c r="N16" s="1"/>
      <c r="O16" s="1"/>
      <c r="P16" s="1"/>
      <c r="Q16" s="1"/>
      <c r="R16" s="1"/>
      <c r="S16" s="1"/>
      <c r="T16" s="1"/>
      <c r="U16" s="1"/>
      <c r="V16" s="1"/>
      <c r="W16" s="1"/>
    </row>
    <row r="17" spans="1:23" ht="21.6" customHeight="1" x14ac:dyDescent="0.3">
      <c r="A17" s="56"/>
      <c r="B17" s="56" t="s">
        <v>37</v>
      </c>
      <c r="C17" s="56"/>
      <c r="D17" s="56"/>
      <c r="E17" s="56"/>
      <c r="F17" s="56"/>
      <c r="G17" s="1"/>
      <c r="H17" s="1"/>
      <c r="I17" s="1"/>
      <c r="J17" s="1"/>
      <c r="K17" s="1"/>
      <c r="L17" s="1"/>
      <c r="M17" s="1"/>
      <c r="N17" s="1"/>
      <c r="O17" s="1"/>
      <c r="P17" s="1"/>
      <c r="Q17" s="1"/>
      <c r="R17" s="1"/>
      <c r="S17" s="1"/>
      <c r="T17" s="1"/>
      <c r="U17" s="1"/>
      <c r="V17" s="1"/>
      <c r="W17" s="1"/>
    </row>
    <row r="18" spans="1:23" ht="21.6" customHeight="1" x14ac:dyDescent="0.3">
      <c r="A18" s="1"/>
      <c r="B18" s="1"/>
      <c r="C18" s="1"/>
      <c r="D18" s="1"/>
      <c r="E18" s="1"/>
      <c r="F18" s="1"/>
      <c r="G18" s="1"/>
      <c r="H18" s="1"/>
      <c r="I18" s="3"/>
      <c r="J18" s="1"/>
      <c r="K18" s="1"/>
      <c r="L18" s="1"/>
      <c r="M18" s="1"/>
      <c r="N18" s="1"/>
      <c r="O18" s="1"/>
      <c r="P18" s="1"/>
      <c r="Q18" s="1"/>
      <c r="R18" s="1"/>
      <c r="S18" s="1"/>
      <c r="T18" s="1"/>
      <c r="U18" s="1"/>
      <c r="V18" s="1"/>
      <c r="W18" s="1"/>
    </row>
    <row r="19" spans="1:23" ht="21.6" customHeight="1" x14ac:dyDescent="0.3">
      <c r="A19" s="1"/>
      <c r="B19" s="1"/>
      <c r="C19" s="1"/>
      <c r="D19" s="1"/>
      <c r="E19" s="1"/>
      <c r="F19" s="1"/>
      <c r="G19" s="1"/>
      <c r="H19" s="1"/>
      <c r="I19" s="3"/>
      <c r="J19" s="1"/>
      <c r="K19" s="1"/>
      <c r="L19" s="1"/>
      <c r="M19" s="1"/>
      <c r="N19" s="1"/>
      <c r="O19" s="1"/>
      <c r="P19" s="1"/>
      <c r="Q19" s="1"/>
      <c r="R19" s="1"/>
      <c r="S19" s="1"/>
      <c r="T19" s="1"/>
      <c r="U19" s="1"/>
      <c r="V19" s="1"/>
      <c r="W19" s="1"/>
    </row>
    <row r="20" spans="1:23" ht="21.6" customHeight="1" x14ac:dyDescent="0.3">
      <c r="A20" s="1"/>
      <c r="B20" s="1"/>
      <c r="C20" s="1"/>
      <c r="D20" s="1"/>
      <c r="E20" s="1"/>
      <c r="F20" s="1"/>
      <c r="G20" s="1"/>
      <c r="H20" s="1"/>
      <c r="I20" s="3"/>
      <c r="J20" s="1"/>
      <c r="K20" s="1"/>
      <c r="L20" s="1"/>
      <c r="M20" s="1"/>
      <c r="N20" s="1"/>
      <c r="O20" s="1"/>
      <c r="P20" s="1"/>
      <c r="Q20" s="1"/>
      <c r="R20" s="1"/>
      <c r="S20" s="1"/>
      <c r="T20" s="1"/>
      <c r="U20" s="1"/>
      <c r="V20" s="1"/>
      <c r="W20" s="1"/>
    </row>
    <row r="21" spans="1:23" ht="21.6" customHeight="1" x14ac:dyDescent="0.3">
      <c r="A21" s="1"/>
      <c r="B21" s="1"/>
      <c r="C21" s="1"/>
      <c r="D21" s="1"/>
      <c r="E21" s="1"/>
      <c r="F21" s="1"/>
      <c r="G21" s="1"/>
      <c r="H21" s="1"/>
      <c r="I21" s="1"/>
      <c r="J21" s="1"/>
      <c r="K21" s="1"/>
      <c r="L21" s="1"/>
      <c r="M21" s="1"/>
      <c r="N21" s="1"/>
      <c r="O21" s="1"/>
      <c r="P21" s="1"/>
      <c r="Q21" s="1"/>
      <c r="R21" s="1"/>
      <c r="S21" s="1"/>
      <c r="T21" s="1"/>
      <c r="U21" s="1"/>
      <c r="V21" s="1"/>
      <c r="W21" s="1"/>
    </row>
    <row r="22" spans="1:23" ht="21.6" customHeight="1" x14ac:dyDescent="0.3">
      <c r="A22" s="1"/>
      <c r="B22" s="1"/>
      <c r="C22" s="1"/>
      <c r="D22" s="1"/>
      <c r="E22" s="1"/>
      <c r="F22" s="1"/>
      <c r="G22" s="1"/>
      <c r="H22" s="1"/>
      <c r="I22" s="1"/>
      <c r="J22" s="1"/>
      <c r="K22" s="1"/>
      <c r="L22" s="1"/>
      <c r="M22" s="1"/>
      <c r="N22" s="1"/>
      <c r="O22" s="1"/>
      <c r="P22" s="1"/>
      <c r="Q22" s="1"/>
      <c r="R22" s="1"/>
      <c r="S22" s="1"/>
      <c r="T22" s="1"/>
      <c r="U22" s="1"/>
      <c r="V22" s="1"/>
      <c r="W22" s="1"/>
    </row>
    <row r="23" spans="1:23" ht="21.6" customHeight="1" x14ac:dyDescent="0.3">
      <c r="A23" s="1"/>
      <c r="B23" s="1"/>
      <c r="C23" s="1"/>
      <c r="D23" s="1"/>
      <c r="E23" s="1"/>
      <c r="F23" s="1"/>
      <c r="G23" s="1"/>
      <c r="H23" s="1"/>
      <c r="I23" s="1"/>
      <c r="J23" s="1"/>
      <c r="K23" s="1"/>
      <c r="L23" s="1"/>
      <c r="M23" s="1"/>
      <c r="N23" s="1"/>
      <c r="O23" s="1"/>
      <c r="P23" s="1"/>
      <c r="Q23" s="1"/>
      <c r="R23" s="1"/>
      <c r="S23" s="1"/>
      <c r="T23" s="1"/>
      <c r="U23" s="1"/>
      <c r="V23" s="1"/>
      <c r="W23" s="1"/>
    </row>
    <row r="24" spans="1:23" ht="21.6" customHeight="1" x14ac:dyDescent="0.3">
      <c r="A24" s="1"/>
      <c r="B24" s="1"/>
      <c r="C24" s="1"/>
      <c r="D24" s="1"/>
      <c r="E24" s="1"/>
      <c r="F24" s="1"/>
      <c r="G24" s="1"/>
      <c r="H24" s="1"/>
      <c r="I24" s="1"/>
      <c r="J24" s="1"/>
      <c r="K24" s="1"/>
      <c r="L24" s="1"/>
      <c r="M24" s="1"/>
      <c r="N24" s="1"/>
      <c r="O24" s="1"/>
      <c r="P24" s="1"/>
      <c r="Q24" s="1"/>
      <c r="R24" s="1"/>
      <c r="S24" s="1"/>
      <c r="T24" s="1"/>
      <c r="U24" s="1"/>
      <c r="V24" s="1"/>
      <c r="W24" s="1"/>
    </row>
    <row r="25" spans="1:23" ht="21.6" customHeight="1" x14ac:dyDescent="0.3">
      <c r="A25" s="1"/>
      <c r="B25" s="1"/>
      <c r="C25" s="1"/>
      <c r="D25" s="1"/>
      <c r="E25" s="1"/>
      <c r="F25" s="1"/>
      <c r="G25" s="1"/>
      <c r="H25" s="1"/>
      <c r="I25" s="1"/>
      <c r="J25" s="1"/>
      <c r="K25" s="1"/>
      <c r="L25" s="1"/>
      <c r="M25" s="1"/>
      <c r="N25" s="1"/>
      <c r="O25" s="1"/>
      <c r="P25" s="1"/>
      <c r="Q25" s="1"/>
      <c r="R25" s="1"/>
      <c r="S25" s="1"/>
      <c r="T25" s="1"/>
      <c r="U25" s="1"/>
      <c r="V25" s="1"/>
      <c r="W25" s="1"/>
    </row>
    <row r="26" spans="1:23" ht="21.6" customHeight="1" x14ac:dyDescent="0.3">
      <c r="A26" s="1"/>
      <c r="B26" s="1"/>
      <c r="C26" s="1"/>
      <c r="D26" s="1"/>
      <c r="E26" s="1"/>
      <c r="F26" s="1"/>
      <c r="G26" s="1"/>
      <c r="H26" s="1"/>
      <c r="I26" s="1"/>
      <c r="J26" s="1"/>
      <c r="K26" s="1"/>
      <c r="L26" s="1"/>
      <c r="M26" s="1"/>
      <c r="N26" s="1"/>
      <c r="O26" s="1"/>
      <c r="P26" s="1"/>
      <c r="Q26" s="1"/>
      <c r="R26" s="1"/>
      <c r="S26" s="1"/>
      <c r="T26" s="1"/>
      <c r="U26" s="1"/>
      <c r="V26" s="1"/>
      <c r="W26" s="1"/>
    </row>
    <row r="27" spans="1:23" ht="21.6" customHeight="1" x14ac:dyDescent="0.3">
      <c r="A27" s="1"/>
      <c r="B27" s="1"/>
      <c r="C27" s="1"/>
      <c r="D27" s="1"/>
      <c r="E27" s="1"/>
      <c r="F27" s="1"/>
      <c r="G27" s="1"/>
      <c r="H27" s="1"/>
      <c r="I27" s="1"/>
      <c r="J27" s="1"/>
      <c r="K27" s="1"/>
      <c r="L27" s="1"/>
      <c r="M27" s="1"/>
      <c r="N27" s="1"/>
      <c r="O27" s="1"/>
      <c r="P27" s="1"/>
      <c r="Q27" s="1"/>
      <c r="R27" s="1"/>
      <c r="S27" s="1"/>
      <c r="T27" s="1"/>
      <c r="U27" s="1"/>
      <c r="V27" s="1"/>
      <c r="W27" s="1"/>
    </row>
    <row r="28" spans="1:23" ht="21.6" customHeight="1" x14ac:dyDescent="0.3">
      <c r="A28" s="1"/>
      <c r="B28" s="1"/>
      <c r="C28" s="1"/>
      <c r="D28" s="1"/>
      <c r="E28" s="1"/>
      <c r="F28" s="1"/>
      <c r="G28" s="1"/>
      <c r="H28" s="1"/>
      <c r="I28" s="1"/>
      <c r="J28" s="1"/>
      <c r="K28" s="1"/>
      <c r="L28" s="1"/>
      <c r="M28" s="1"/>
      <c r="N28" s="1"/>
      <c r="O28" s="1"/>
      <c r="P28" s="1"/>
      <c r="Q28" s="1"/>
      <c r="R28" s="1"/>
      <c r="S28" s="1"/>
      <c r="T28" s="1"/>
      <c r="U28" s="1"/>
      <c r="V28" s="1"/>
      <c r="W28" s="1"/>
    </row>
    <row r="29" spans="1:23" ht="21.6" customHeight="1" x14ac:dyDescent="0.3">
      <c r="A29" s="1"/>
      <c r="B29" s="1"/>
      <c r="C29" s="1"/>
      <c r="D29" s="1"/>
      <c r="E29" s="1"/>
      <c r="F29" s="1"/>
      <c r="G29" s="1"/>
      <c r="H29" s="1"/>
      <c r="I29" s="1"/>
      <c r="J29" s="1"/>
      <c r="K29" s="1"/>
      <c r="L29" s="1"/>
      <c r="M29" s="1"/>
      <c r="N29" s="1"/>
      <c r="O29" s="1"/>
      <c r="P29" s="1"/>
      <c r="Q29" s="1"/>
      <c r="R29" s="1"/>
      <c r="S29" s="1"/>
      <c r="T29" s="1"/>
      <c r="U29" s="1"/>
      <c r="V29" s="1"/>
      <c r="W29" s="1"/>
    </row>
    <row r="30" spans="1:23" ht="21.6" customHeight="1" x14ac:dyDescent="0.3">
      <c r="A30" s="1"/>
      <c r="B30" s="1"/>
      <c r="C30" s="1"/>
      <c r="D30" s="1"/>
      <c r="E30" s="1"/>
      <c r="F30" s="1"/>
      <c r="G30" s="1"/>
      <c r="H30" s="1"/>
      <c r="I30" s="1"/>
      <c r="J30" s="1"/>
      <c r="K30" s="1"/>
      <c r="L30" s="1"/>
      <c r="M30" s="1"/>
      <c r="N30" s="1"/>
      <c r="O30" s="1"/>
      <c r="P30" s="1"/>
      <c r="Q30" s="1"/>
      <c r="R30" s="1"/>
      <c r="S30" s="1"/>
      <c r="T30" s="1"/>
      <c r="U30" s="1"/>
      <c r="V30" s="1"/>
      <c r="W30" s="1"/>
    </row>
    <row r="31" spans="1:23" ht="21.6" customHeight="1" x14ac:dyDescent="0.3">
      <c r="A31" s="1"/>
      <c r="B31" s="1"/>
      <c r="C31" s="1"/>
      <c r="D31" s="1"/>
      <c r="E31" s="1"/>
      <c r="F31" s="1"/>
      <c r="G31" s="1"/>
      <c r="H31" s="1"/>
      <c r="I31" s="1"/>
      <c r="J31" s="1"/>
      <c r="K31" s="1"/>
      <c r="L31" s="1"/>
      <c r="M31" s="1"/>
      <c r="N31" s="1"/>
      <c r="O31" s="1"/>
      <c r="P31" s="1"/>
      <c r="Q31" s="1"/>
      <c r="R31" s="1"/>
      <c r="S31" s="1"/>
      <c r="T31" s="1"/>
      <c r="U31" s="1"/>
      <c r="V31" s="1"/>
      <c r="W31" s="1"/>
    </row>
    <row r="32" spans="1:23" ht="21.6" customHeight="1" x14ac:dyDescent="0.3">
      <c r="A32" s="1"/>
      <c r="B32" s="1"/>
      <c r="C32" s="1"/>
      <c r="D32" s="1"/>
      <c r="E32" s="1"/>
      <c r="F32" s="1"/>
      <c r="G32" s="1"/>
      <c r="H32" s="1"/>
      <c r="I32" s="1"/>
      <c r="J32" s="1"/>
      <c r="K32" s="1"/>
      <c r="L32" s="1"/>
      <c r="M32" s="1"/>
      <c r="N32" s="1"/>
      <c r="O32" s="1"/>
      <c r="P32" s="1"/>
      <c r="Q32" s="1"/>
      <c r="R32" s="1"/>
      <c r="S32" s="1"/>
      <c r="T32" s="1"/>
      <c r="U32" s="1"/>
      <c r="V32" s="1"/>
      <c r="W32" s="1"/>
    </row>
    <row r="33" spans="1:23" ht="21.6" customHeight="1" x14ac:dyDescent="0.3">
      <c r="A33" s="1"/>
      <c r="B33" s="1"/>
      <c r="C33" s="1"/>
      <c r="D33" s="1"/>
      <c r="E33" s="1"/>
      <c r="F33" s="1"/>
      <c r="G33" s="1"/>
      <c r="H33" s="1"/>
      <c r="I33" s="1"/>
      <c r="J33" s="1"/>
      <c r="K33" s="1"/>
      <c r="L33" s="1"/>
      <c r="M33" s="1"/>
      <c r="N33" s="1"/>
      <c r="O33" s="1"/>
      <c r="P33" s="1"/>
      <c r="Q33" s="1"/>
      <c r="R33" s="1"/>
      <c r="S33" s="1"/>
      <c r="T33" s="1"/>
      <c r="U33" s="1"/>
      <c r="V33" s="1"/>
      <c r="W33" s="1"/>
    </row>
    <row r="34" spans="1:23" ht="21.6" customHeight="1" x14ac:dyDescent="0.3">
      <c r="A34" s="1"/>
      <c r="B34" s="1"/>
      <c r="C34" s="1"/>
      <c r="D34" s="1"/>
      <c r="E34" s="1"/>
      <c r="F34" s="1"/>
      <c r="G34" s="1"/>
      <c r="H34" s="1"/>
      <c r="I34" s="1"/>
      <c r="J34" s="1"/>
      <c r="K34" s="1"/>
      <c r="L34" s="1"/>
      <c r="M34" s="1"/>
      <c r="N34" s="1"/>
      <c r="O34" s="1"/>
      <c r="P34" s="1"/>
      <c r="Q34" s="1"/>
      <c r="R34" s="1"/>
      <c r="S34" s="1"/>
      <c r="T34" s="1"/>
      <c r="U34" s="1"/>
      <c r="V34" s="1"/>
      <c r="W34" s="1"/>
    </row>
    <row r="35" spans="1:23" ht="21.6" customHeight="1" x14ac:dyDescent="0.3">
      <c r="A35" s="1"/>
      <c r="B35" s="1"/>
      <c r="C35" s="1"/>
      <c r="D35" s="1"/>
      <c r="E35" s="1"/>
      <c r="F35" s="1"/>
      <c r="G35" s="1"/>
      <c r="H35" s="1"/>
      <c r="I35" s="1"/>
      <c r="J35" s="1"/>
      <c r="K35" s="1"/>
      <c r="L35" s="1"/>
      <c r="M35" s="1"/>
      <c r="N35" s="1"/>
      <c r="O35" s="1"/>
      <c r="P35" s="1"/>
      <c r="Q35" s="1"/>
      <c r="R35" s="1"/>
      <c r="S35" s="1"/>
      <c r="T35" s="1"/>
      <c r="U35" s="1"/>
      <c r="V35" s="1"/>
      <c r="W35" s="1"/>
    </row>
    <row r="36" spans="1:23" ht="21.6" customHeight="1" x14ac:dyDescent="0.3">
      <c r="A36" s="1"/>
      <c r="B36" s="1"/>
      <c r="C36" s="1"/>
      <c r="D36" s="1"/>
      <c r="E36" s="1"/>
      <c r="F36" s="1"/>
      <c r="G36" s="1"/>
      <c r="H36" s="1"/>
      <c r="I36" s="1"/>
      <c r="J36" s="1"/>
      <c r="K36" s="1"/>
      <c r="L36" s="1"/>
      <c r="M36" s="1"/>
      <c r="N36" s="1"/>
      <c r="O36" s="1"/>
      <c r="P36" s="1"/>
      <c r="Q36" s="1"/>
      <c r="R36" s="1"/>
      <c r="S36" s="1"/>
      <c r="T36" s="1"/>
      <c r="U36" s="1"/>
      <c r="V36" s="1"/>
      <c r="W36" s="1"/>
    </row>
    <row r="37" spans="1:23" ht="21.6" customHeight="1" x14ac:dyDescent="0.3">
      <c r="A37" s="1"/>
      <c r="B37" s="1"/>
      <c r="C37" s="1"/>
      <c r="D37" s="1"/>
      <c r="E37" s="1"/>
      <c r="F37" s="1"/>
      <c r="G37" s="1"/>
      <c r="H37" s="1"/>
      <c r="I37" s="1"/>
      <c r="J37" s="1"/>
      <c r="K37" s="1"/>
      <c r="L37" s="1"/>
      <c r="M37" s="1"/>
      <c r="N37" s="1"/>
      <c r="O37" s="1"/>
      <c r="P37" s="1"/>
      <c r="Q37" s="1"/>
      <c r="R37" s="1"/>
      <c r="S37" s="1"/>
      <c r="T37" s="1"/>
      <c r="U37" s="1"/>
      <c r="V37" s="1"/>
      <c r="W37" s="1"/>
    </row>
    <row r="38" spans="1:23" ht="21.6" customHeight="1" x14ac:dyDescent="0.3">
      <c r="A38" s="1"/>
      <c r="B38" s="1"/>
      <c r="C38" s="1"/>
      <c r="D38" s="1"/>
      <c r="E38" s="1"/>
      <c r="F38" s="1"/>
      <c r="G38" s="1"/>
      <c r="H38" s="1"/>
      <c r="I38" s="1"/>
      <c r="J38" s="1"/>
      <c r="K38" s="1"/>
      <c r="L38" s="1"/>
      <c r="M38" s="1"/>
      <c r="N38" s="1"/>
      <c r="O38" s="1"/>
      <c r="P38" s="1"/>
      <c r="Q38" s="1"/>
      <c r="R38" s="1"/>
      <c r="S38" s="1"/>
      <c r="T38" s="1"/>
      <c r="U38" s="1"/>
      <c r="V38" s="1"/>
      <c r="W38" s="1"/>
    </row>
    <row r="39" spans="1:23" ht="21.6" customHeight="1" x14ac:dyDescent="0.3">
      <c r="A39" s="1"/>
      <c r="B39" s="1"/>
      <c r="C39" s="1"/>
      <c r="D39" s="1"/>
      <c r="E39" s="1"/>
      <c r="F39" s="1"/>
      <c r="G39" s="1"/>
      <c r="H39" s="1"/>
      <c r="I39" s="1"/>
      <c r="J39" s="1"/>
      <c r="K39" s="1"/>
      <c r="L39" s="1"/>
      <c r="M39" s="1"/>
      <c r="N39" s="1"/>
      <c r="O39" s="1"/>
      <c r="P39" s="1"/>
      <c r="Q39" s="1"/>
      <c r="R39" s="1"/>
      <c r="S39" s="1"/>
      <c r="T39" s="1"/>
      <c r="U39" s="1"/>
      <c r="V39" s="1"/>
      <c r="W39" s="1"/>
    </row>
    <row r="40" spans="1:23" ht="21.6" customHeight="1" x14ac:dyDescent="0.3">
      <c r="A40" s="1"/>
      <c r="B40" s="1"/>
      <c r="C40" s="1"/>
      <c r="D40" s="1"/>
      <c r="E40" s="1"/>
      <c r="F40" s="1"/>
      <c r="G40" s="1"/>
      <c r="H40" s="1"/>
      <c r="I40" s="1"/>
      <c r="J40" s="1"/>
      <c r="K40" s="1"/>
      <c r="L40" s="1"/>
      <c r="M40" s="1"/>
      <c r="N40" s="1"/>
      <c r="O40" s="1"/>
      <c r="P40" s="1"/>
      <c r="Q40" s="1"/>
      <c r="R40" s="1"/>
      <c r="S40" s="1"/>
      <c r="T40" s="1"/>
      <c r="U40" s="1"/>
      <c r="V40" s="1"/>
      <c r="W40" s="1"/>
    </row>
    <row r="41" spans="1:23" ht="21.6" customHeight="1" x14ac:dyDescent="0.3">
      <c r="A41" s="1"/>
      <c r="B41" s="1"/>
      <c r="C41" s="1"/>
      <c r="D41" s="1"/>
      <c r="E41" s="1"/>
      <c r="F41" s="1"/>
      <c r="G41" s="1"/>
      <c r="H41" s="1"/>
      <c r="I41" s="1"/>
      <c r="J41" s="1"/>
      <c r="K41" s="1"/>
      <c r="L41" s="1"/>
      <c r="M41" s="1"/>
      <c r="N41" s="1"/>
      <c r="O41" s="1"/>
      <c r="P41" s="1"/>
      <c r="Q41" s="1"/>
      <c r="R41" s="1"/>
      <c r="S41" s="1"/>
      <c r="T41" s="1"/>
      <c r="U41" s="1"/>
      <c r="V41" s="1"/>
      <c r="W41" s="1"/>
    </row>
    <row r="42" spans="1:23" ht="21.6" customHeight="1" x14ac:dyDescent="0.3">
      <c r="A42" s="1"/>
      <c r="B42" s="1"/>
      <c r="C42" s="1"/>
      <c r="D42" s="1"/>
      <c r="E42" s="1"/>
      <c r="F42" s="1"/>
      <c r="G42" s="1"/>
      <c r="H42" s="1"/>
      <c r="I42" s="1"/>
      <c r="J42" s="1"/>
      <c r="K42" s="1"/>
      <c r="L42" s="1"/>
      <c r="M42" s="1"/>
      <c r="N42" s="1"/>
      <c r="O42" s="1"/>
      <c r="P42" s="1"/>
      <c r="Q42" s="1"/>
      <c r="R42" s="1"/>
      <c r="S42" s="1"/>
      <c r="T42" s="1"/>
      <c r="U42" s="1"/>
      <c r="V42" s="1"/>
      <c r="W42" s="1"/>
    </row>
  </sheetData>
  <mergeCells count="3">
    <mergeCell ref="F1:I1"/>
    <mergeCell ref="B7:K7"/>
    <mergeCell ref="B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J93"/>
  <sheetViews>
    <sheetView zoomScale="110" zoomScaleNormal="110" workbookViewId="0">
      <selection activeCell="D22" sqref="D22"/>
    </sheetView>
  </sheetViews>
  <sheetFormatPr defaultColWidth="8.85546875" defaultRowHeight="15" x14ac:dyDescent="0.25"/>
  <cols>
    <col min="1" max="1" width="4.7109375" style="6" customWidth="1"/>
    <col min="2" max="2" width="11" style="6" customWidth="1"/>
    <col min="3" max="3" width="20.42578125" style="6" customWidth="1"/>
    <col min="4" max="4" width="14.28515625" style="6" customWidth="1"/>
    <col min="5" max="6" width="20.42578125" style="6" customWidth="1"/>
    <col min="7" max="7" width="14.28515625" style="6" customWidth="1"/>
    <col min="8" max="8" width="13.140625" style="6" customWidth="1"/>
    <col min="9" max="9" width="15.140625" style="61" customWidth="1"/>
    <col min="10" max="10" width="8.85546875" style="6"/>
    <col min="11" max="11" width="14.28515625" style="6" customWidth="1"/>
    <col min="12" max="12" width="13.42578125" style="6" customWidth="1"/>
    <col min="13" max="13" width="13.85546875" style="6" customWidth="1"/>
    <col min="14" max="14" width="13.7109375" style="6" customWidth="1"/>
    <col min="15" max="16384" width="8.85546875" style="6"/>
  </cols>
  <sheetData>
    <row r="1" spans="1:10" s="60" customFormat="1" ht="19.5" thickBot="1" x14ac:dyDescent="0.35">
      <c r="A1" s="1"/>
      <c r="B1" s="1"/>
      <c r="C1" s="62"/>
      <c r="D1" s="62"/>
      <c r="E1" s="62"/>
      <c r="F1" s="62"/>
      <c r="G1" s="62"/>
      <c r="H1" s="62"/>
      <c r="I1" s="62"/>
      <c r="J1" s="62"/>
    </row>
    <row r="2" spans="1:10" s="60" customFormat="1" ht="18.75" x14ac:dyDescent="0.3">
      <c r="A2" s="1"/>
      <c r="B2" s="74" t="s">
        <v>38</v>
      </c>
      <c r="C2" s="75"/>
      <c r="D2" s="76"/>
      <c r="E2" s="1"/>
      <c r="F2" s="63" t="s">
        <v>72</v>
      </c>
      <c r="G2" s="84" t="str">
        <f>'Steps - please read first!'!F1</f>
        <v>Camus CG</v>
      </c>
      <c r="H2" s="84"/>
      <c r="I2" s="1"/>
      <c r="J2" s="62"/>
    </row>
    <row r="3" spans="1:10" s="60" customFormat="1" ht="18.75" x14ac:dyDescent="0.3">
      <c r="A3" s="1"/>
      <c r="B3" s="77" t="s">
        <v>39</v>
      </c>
      <c r="C3" s="5"/>
      <c r="D3" s="78"/>
      <c r="E3" s="23"/>
      <c r="F3" s="23"/>
      <c r="G3" s="23"/>
      <c r="H3" s="23"/>
      <c r="I3" s="23"/>
      <c r="J3" s="62"/>
    </row>
    <row r="4" spans="1:10" s="60" customFormat="1" ht="19.5" customHeight="1" x14ac:dyDescent="0.3">
      <c r="A4" s="1"/>
      <c r="B4" s="77" t="s">
        <v>40</v>
      </c>
      <c r="C4" s="4">
        <v>5</v>
      </c>
      <c r="D4" s="78" t="s">
        <v>28</v>
      </c>
      <c r="E4" s="23"/>
      <c r="F4" s="23"/>
      <c r="G4" s="23"/>
      <c r="H4" s="23"/>
      <c r="I4" s="23"/>
      <c r="J4" s="62"/>
    </row>
    <row r="5" spans="1:10" ht="11.25" customHeight="1" x14ac:dyDescent="0.25">
      <c r="A5" s="23"/>
      <c r="B5" s="77"/>
      <c r="C5" s="5"/>
      <c r="D5" s="78"/>
      <c r="E5" s="23"/>
      <c r="F5" s="23"/>
      <c r="G5" s="23"/>
      <c r="H5" s="23"/>
      <c r="I5" s="23"/>
      <c r="J5" s="23"/>
    </row>
    <row r="6" spans="1:10" ht="92.25" customHeight="1" thickBot="1" x14ac:dyDescent="0.3">
      <c r="A6" s="23"/>
      <c r="B6" s="85" t="s">
        <v>86</v>
      </c>
      <c r="C6" s="86"/>
      <c r="D6" s="87"/>
      <c r="E6" s="23"/>
      <c r="F6" s="65"/>
      <c r="G6" s="65"/>
      <c r="H6" s="65"/>
      <c r="I6" s="65"/>
      <c r="J6" s="23"/>
    </row>
    <row r="7" spans="1:10" ht="15.75" x14ac:dyDescent="0.25">
      <c r="A7" s="23"/>
      <c r="B7" s="23"/>
      <c r="C7" s="66"/>
      <c r="D7" s="66"/>
      <c r="E7" s="66"/>
      <c r="F7" s="66"/>
      <c r="G7" s="23" t="s">
        <v>46</v>
      </c>
      <c r="H7" s="23"/>
      <c r="I7" s="67">
        <f>I90</f>
        <v>300</v>
      </c>
      <c r="J7" s="23"/>
    </row>
    <row r="8" spans="1:10" ht="15.75" x14ac:dyDescent="0.25">
      <c r="A8" s="23"/>
      <c r="B8" s="23"/>
      <c r="C8" s="66"/>
      <c r="D8" s="66"/>
      <c r="E8" s="66"/>
      <c r="F8" s="66"/>
      <c r="G8" s="23"/>
      <c r="H8" s="23"/>
      <c r="I8" s="23"/>
      <c r="J8" s="64"/>
    </row>
    <row r="9" spans="1:10" ht="41.1" customHeight="1" x14ac:dyDescent="0.25">
      <c r="A9" s="23"/>
      <c r="B9" s="23"/>
      <c r="C9" s="68" t="s">
        <v>82</v>
      </c>
      <c r="D9" s="68" t="s">
        <v>83</v>
      </c>
      <c r="E9" s="69" t="s">
        <v>23</v>
      </c>
      <c r="F9" s="69" t="s">
        <v>81</v>
      </c>
      <c r="G9" s="69" t="s">
        <v>24</v>
      </c>
      <c r="H9" s="69" t="s">
        <v>25</v>
      </c>
      <c r="I9" s="68" t="s">
        <v>26</v>
      </c>
      <c r="J9" s="23"/>
    </row>
    <row r="10" spans="1:10" x14ac:dyDescent="0.25">
      <c r="A10" s="23"/>
      <c r="B10" s="23"/>
      <c r="C10"/>
      <c r="D10"/>
      <c r="E10" t="s">
        <v>61</v>
      </c>
      <c r="F10" t="s">
        <v>84</v>
      </c>
      <c r="G10">
        <v>2</v>
      </c>
      <c r="H10">
        <v>20</v>
      </c>
      <c r="I10" s="70">
        <f t="shared" ref="I10:I20" si="0">SUM((G10*$C$4)+H10)</f>
        <v>30</v>
      </c>
      <c r="J10" s="23"/>
    </row>
    <row r="11" spans="1:10" ht="15" customHeight="1" x14ac:dyDescent="0.25">
      <c r="A11" s="23"/>
      <c r="B11" s="23"/>
      <c r="C11"/>
      <c r="D11"/>
      <c r="E11" t="s">
        <v>62</v>
      </c>
      <c r="F11" t="s">
        <v>85</v>
      </c>
      <c r="G11">
        <v>2</v>
      </c>
      <c r="H11">
        <v>20</v>
      </c>
      <c r="I11" s="70">
        <f t="shared" si="0"/>
        <v>30</v>
      </c>
      <c r="J11" s="23"/>
    </row>
    <row r="12" spans="1:10" ht="15" customHeight="1" x14ac:dyDescent="0.25">
      <c r="A12" s="23"/>
      <c r="B12" s="23"/>
      <c r="C12"/>
      <c r="D12"/>
      <c r="E12" t="s">
        <v>63</v>
      </c>
      <c r="F12" t="s">
        <v>84</v>
      </c>
      <c r="G12">
        <v>2</v>
      </c>
      <c r="H12">
        <v>20</v>
      </c>
      <c r="I12" s="70">
        <f t="shared" si="0"/>
        <v>30</v>
      </c>
      <c r="J12" s="23"/>
    </row>
    <row r="13" spans="1:10" x14ac:dyDescent="0.25">
      <c r="A13" s="23"/>
      <c r="B13" s="23"/>
      <c r="C13"/>
      <c r="D13"/>
      <c r="E13" t="s">
        <v>64</v>
      </c>
      <c r="F13" t="s">
        <v>85</v>
      </c>
      <c r="G13">
        <v>2</v>
      </c>
      <c r="H13">
        <v>20</v>
      </c>
      <c r="I13" s="70">
        <f t="shared" si="0"/>
        <v>30</v>
      </c>
      <c r="J13" s="23"/>
    </row>
    <row r="14" spans="1:10" ht="15" customHeight="1" x14ac:dyDescent="0.25">
      <c r="A14" s="23"/>
      <c r="B14" s="23"/>
      <c r="C14"/>
      <c r="D14"/>
      <c r="E14" t="s">
        <v>65</v>
      </c>
      <c r="F14" t="s">
        <v>84</v>
      </c>
      <c r="G14">
        <v>2</v>
      </c>
      <c r="H14">
        <v>20</v>
      </c>
      <c r="I14" s="70">
        <f t="shared" si="0"/>
        <v>30</v>
      </c>
      <c r="J14" s="23"/>
    </row>
    <row r="15" spans="1:10" ht="15" customHeight="1" x14ac:dyDescent="0.25">
      <c r="A15" s="23"/>
      <c r="B15" s="23"/>
      <c r="C15"/>
      <c r="D15"/>
      <c r="E15" t="s">
        <v>66</v>
      </c>
      <c r="F15" t="s">
        <v>85</v>
      </c>
      <c r="G15">
        <v>2</v>
      </c>
      <c r="H15">
        <v>20</v>
      </c>
      <c r="I15" s="70">
        <f t="shared" si="0"/>
        <v>30</v>
      </c>
      <c r="J15" s="23"/>
    </row>
    <row r="16" spans="1:10" ht="15" customHeight="1" x14ac:dyDescent="0.25">
      <c r="A16" s="23"/>
      <c r="B16" s="23"/>
      <c r="C16"/>
      <c r="D16"/>
      <c r="E16" t="s">
        <v>67</v>
      </c>
      <c r="F16" t="s">
        <v>84</v>
      </c>
      <c r="G16">
        <v>2</v>
      </c>
      <c r="H16">
        <v>20</v>
      </c>
      <c r="I16" s="70">
        <f t="shared" si="0"/>
        <v>30</v>
      </c>
      <c r="J16" s="23"/>
    </row>
    <row r="17" spans="1:10" x14ac:dyDescent="0.25">
      <c r="A17" s="23"/>
      <c r="B17" s="23"/>
      <c r="C17"/>
      <c r="D17"/>
      <c r="E17" t="s">
        <v>68</v>
      </c>
      <c r="F17" t="s">
        <v>85</v>
      </c>
      <c r="G17">
        <v>2</v>
      </c>
      <c r="H17">
        <v>20</v>
      </c>
      <c r="I17" s="70">
        <f t="shared" si="0"/>
        <v>30</v>
      </c>
      <c r="J17" s="23"/>
    </row>
    <row r="18" spans="1:10" ht="15" customHeight="1" x14ac:dyDescent="0.25">
      <c r="A18" s="23"/>
      <c r="B18" s="23"/>
      <c r="C18"/>
      <c r="D18"/>
      <c r="E18" t="s">
        <v>69</v>
      </c>
      <c r="F18" t="s">
        <v>84</v>
      </c>
      <c r="G18">
        <v>2</v>
      </c>
      <c r="H18">
        <v>20</v>
      </c>
      <c r="I18" s="70">
        <f t="shared" si="0"/>
        <v>30</v>
      </c>
      <c r="J18" s="23"/>
    </row>
    <row r="19" spans="1:10" ht="15" customHeight="1" x14ac:dyDescent="0.25">
      <c r="A19" s="23"/>
      <c r="B19" s="23"/>
      <c r="C19"/>
      <c r="D19"/>
      <c r="E19" t="s">
        <v>70</v>
      </c>
      <c r="F19" t="s">
        <v>85</v>
      </c>
      <c r="G19">
        <v>1</v>
      </c>
      <c r="H19">
        <v>10</v>
      </c>
      <c r="I19" s="70">
        <f t="shared" si="0"/>
        <v>15</v>
      </c>
      <c r="J19" s="23"/>
    </row>
    <row r="20" spans="1:10" ht="15" customHeight="1" x14ac:dyDescent="0.25">
      <c r="A20" s="23"/>
      <c r="B20" s="23"/>
      <c r="C20"/>
      <c r="D20"/>
      <c r="E20" t="s">
        <v>70</v>
      </c>
      <c r="F20" t="s">
        <v>84</v>
      </c>
      <c r="G20">
        <v>1</v>
      </c>
      <c r="H20">
        <v>10</v>
      </c>
      <c r="I20" s="70">
        <f t="shared" si="0"/>
        <v>15</v>
      </c>
      <c r="J20" s="23"/>
    </row>
    <row r="21" spans="1:10" x14ac:dyDescent="0.25">
      <c r="A21" s="23"/>
      <c r="B21" s="23"/>
      <c r="C21"/>
      <c r="D21"/>
      <c r="E21"/>
      <c r="F21"/>
      <c r="G21"/>
      <c r="H21"/>
      <c r="I21" s="70"/>
      <c r="J21" s="23"/>
    </row>
    <row r="22" spans="1:10" ht="15" customHeight="1" x14ac:dyDescent="0.25">
      <c r="A22" s="23"/>
      <c r="B22" s="23"/>
      <c r="C22"/>
      <c r="D22"/>
      <c r="E22"/>
      <c r="F22"/>
      <c r="G22"/>
      <c r="H22"/>
      <c r="I22" s="70"/>
      <c r="J22" s="23"/>
    </row>
    <row r="23" spans="1:10" x14ac:dyDescent="0.25">
      <c r="A23" s="23"/>
      <c r="B23" s="23"/>
      <c r="C23"/>
      <c r="D23"/>
      <c r="E23"/>
      <c r="F23"/>
      <c r="G23"/>
      <c r="H23"/>
      <c r="I23" s="70"/>
      <c r="J23" s="23"/>
    </row>
    <row r="24" spans="1:10" ht="15" customHeight="1" x14ac:dyDescent="0.25">
      <c r="A24" s="23"/>
      <c r="B24" s="23"/>
      <c r="C24"/>
      <c r="D24"/>
      <c r="E24"/>
      <c r="F24"/>
      <c r="G24"/>
      <c r="H24"/>
      <c r="I24" s="70"/>
      <c r="J24" s="23"/>
    </row>
    <row r="25" spans="1:10" ht="15" customHeight="1" x14ac:dyDescent="0.25">
      <c r="A25" s="23"/>
      <c r="B25" s="23"/>
      <c r="C25"/>
      <c r="D25"/>
      <c r="E25"/>
      <c r="F25"/>
      <c r="G25"/>
      <c r="H25"/>
      <c r="I25" s="70"/>
      <c r="J25" s="23"/>
    </row>
    <row r="26" spans="1:10" x14ac:dyDescent="0.25">
      <c r="A26" s="23"/>
      <c r="B26" s="23"/>
      <c r="C26"/>
      <c r="D26"/>
      <c r="E26"/>
      <c r="F26"/>
      <c r="G26"/>
      <c r="H26"/>
      <c r="I26" s="70"/>
      <c r="J26" s="23"/>
    </row>
    <row r="27" spans="1:10" ht="15" customHeight="1" x14ac:dyDescent="0.25">
      <c r="A27" s="23"/>
      <c r="B27" s="23"/>
      <c r="C27"/>
      <c r="D27"/>
      <c r="E27"/>
      <c r="F27"/>
      <c r="G27"/>
      <c r="H27"/>
      <c r="I27" s="70"/>
      <c r="J27" s="23"/>
    </row>
    <row r="28" spans="1:10" ht="15" customHeight="1" x14ac:dyDescent="0.25">
      <c r="A28" s="23"/>
      <c r="B28" s="23"/>
      <c r="C28"/>
      <c r="D28"/>
      <c r="E28"/>
      <c r="F28"/>
      <c r="G28"/>
      <c r="H28"/>
      <c r="I28" s="70"/>
      <c r="J28" s="23"/>
    </row>
    <row r="29" spans="1:10" ht="15" customHeight="1" x14ac:dyDescent="0.25">
      <c r="A29" s="23"/>
      <c r="B29" s="23"/>
      <c r="C29"/>
      <c r="D29"/>
      <c r="E29"/>
      <c r="F29"/>
      <c r="G29"/>
      <c r="H29"/>
      <c r="I29" s="70"/>
      <c r="J29" s="23"/>
    </row>
    <row r="30" spans="1:10" ht="15" customHeight="1" x14ac:dyDescent="0.25">
      <c r="A30" s="23"/>
      <c r="B30" s="23"/>
      <c r="C30"/>
      <c r="D30"/>
      <c r="E30"/>
      <c r="F30"/>
      <c r="G30"/>
      <c r="H30"/>
      <c r="I30" s="70"/>
      <c r="J30" s="23"/>
    </row>
    <row r="31" spans="1:10" ht="15" customHeight="1" x14ac:dyDescent="0.25">
      <c r="A31" s="23"/>
      <c r="B31" s="23"/>
      <c r="C31"/>
      <c r="D31"/>
      <c r="E31"/>
      <c r="F31"/>
      <c r="G31"/>
      <c r="H31"/>
      <c r="I31" s="70"/>
      <c r="J31" s="23"/>
    </row>
    <row r="32" spans="1:10" ht="15" customHeight="1" x14ac:dyDescent="0.25">
      <c r="A32" s="23"/>
      <c r="B32" s="23"/>
      <c r="C32"/>
      <c r="D32"/>
      <c r="E32"/>
      <c r="F32"/>
      <c r="G32"/>
      <c r="H32"/>
      <c r="I32" s="70"/>
      <c r="J32" s="23"/>
    </row>
    <row r="33" spans="1:10" ht="15" customHeight="1" x14ac:dyDescent="0.25">
      <c r="A33" s="23"/>
      <c r="B33" s="23"/>
      <c r="C33"/>
      <c r="D33"/>
      <c r="E33"/>
      <c r="F33"/>
      <c r="G33"/>
      <c r="H33"/>
      <c r="I33" s="70"/>
      <c r="J33" s="23"/>
    </row>
    <row r="34" spans="1:10" ht="15" customHeight="1" x14ac:dyDescent="0.25">
      <c r="A34" s="23"/>
      <c r="B34" s="23"/>
      <c r="C34"/>
      <c r="D34"/>
      <c r="E34"/>
      <c r="F34"/>
      <c r="G34"/>
      <c r="H34"/>
      <c r="I34" s="70"/>
      <c r="J34" s="23"/>
    </row>
    <row r="35" spans="1:10" x14ac:dyDescent="0.25">
      <c r="A35" s="23"/>
      <c r="B35" s="23"/>
      <c r="C35"/>
      <c r="D35"/>
      <c r="E35"/>
      <c r="F35"/>
      <c r="G35"/>
      <c r="H35"/>
      <c r="I35" s="70"/>
      <c r="J35" s="23"/>
    </row>
    <row r="36" spans="1:10" ht="15" customHeight="1" x14ac:dyDescent="0.25">
      <c r="A36" s="23"/>
      <c r="B36" s="23"/>
      <c r="C36"/>
      <c r="D36"/>
      <c r="E36"/>
      <c r="F36"/>
      <c r="G36"/>
      <c r="H36"/>
      <c r="I36" s="70"/>
      <c r="J36" s="23"/>
    </row>
    <row r="37" spans="1:10" x14ac:dyDescent="0.25">
      <c r="A37" s="23"/>
      <c r="B37" s="23"/>
      <c r="C37"/>
      <c r="D37"/>
      <c r="E37"/>
      <c r="F37"/>
      <c r="G37"/>
      <c r="H37"/>
      <c r="I37" s="70"/>
      <c r="J37" s="23"/>
    </row>
    <row r="38" spans="1:10" ht="15" customHeight="1" x14ac:dyDescent="0.25">
      <c r="A38" s="23"/>
      <c r="B38" s="23"/>
      <c r="C38"/>
      <c r="D38"/>
      <c r="E38"/>
      <c r="F38"/>
      <c r="G38"/>
      <c r="H38"/>
      <c r="I38" s="70"/>
      <c r="J38" s="23"/>
    </row>
    <row r="39" spans="1:10" ht="15" customHeight="1" x14ac:dyDescent="0.25">
      <c r="A39" s="23"/>
      <c r="B39" s="23"/>
      <c r="C39"/>
      <c r="D39"/>
      <c r="E39"/>
      <c r="F39"/>
      <c r="G39"/>
      <c r="H39"/>
      <c r="I39" s="70"/>
      <c r="J39" s="23"/>
    </row>
    <row r="40" spans="1:10" ht="15" customHeight="1" x14ac:dyDescent="0.25">
      <c r="A40" s="23"/>
      <c r="B40" s="23"/>
      <c r="C40"/>
      <c r="D40"/>
      <c r="E40"/>
      <c r="F40"/>
      <c r="G40"/>
      <c r="H40"/>
      <c r="I40" s="70"/>
      <c r="J40" s="23"/>
    </row>
    <row r="41" spans="1:10" x14ac:dyDescent="0.25">
      <c r="A41" s="23"/>
      <c r="B41" s="23"/>
      <c r="C41"/>
      <c r="D41"/>
      <c r="E41"/>
      <c r="F41"/>
      <c r="G41"/>
      <c r="H41"/>
      <c r="I41" s="70"/>
      <c r="J41" s="23"/>
    </row>
    <row r="42" spans="1:10" x14ac:dyDescent="0.25">
      <c r="A42" s="23"/>
      <c r="B42" s="23"/>
      <c r="C42"/>
      <c r="D42"/>
      <c r="E42"/>
      <c r="F42"/>
      <c r="G42"/>
      <c r="H42"/>
      <c r="I42" s="70"/>
      <c r="J42" s="23"/>
    </row>
    <row r="43" spans="1:10" x14ac:dyDescent="0.25">
      <c r="A43" s="23"/>
      <c r="B43" s="23"/>
      <c r="C43"/>
      <c r="D43"/>
      <c r="E43"/>
      <c r="F43"/>
      <c r="G43"/>
      <c r="H43"/>
      <c r="I43" s="70"/>
      <c r="J43" s="23"/>
    </row>
    <row r="44" spans="1:10" ht="15" customHeight="1" x14ac:dyDescent="0.25">
      <c r="A44" s="23"/>
      <c r="B44" s="23"/>
      <c r="C44"/>
      <c r="D44"/>
      <c r="E44"/>
      <c r="F44"/>
      <c r="G44"/>
      <c r="H44"/>
      <c r="I44" s="70"/>
      <c r="J44" s="23"/>
    </row>
    <row r="45" spans="1:10" x14ac:dyDescent="0.25">
      <c r="A45" s="23"/>
      <c r="B45" s="23"/>
      <c r="C45"/>
      <c r="D45"/>
      <c r="E45"/>
      <c r="F45"/>
      <c r="G45"/>
      <c r="H45"/>
      <c r="I45" s="70"/>
      <c r="J45" s="23"/>
    </row>
    <row r="46" spans="1:10" x14ac:dyDescent="0.25">
      <c r="A46" s="23"/>
      <c r="B46" s="23"/>
      <c r="C46"/>
      <c r="D46"/>
      <c r="E46"/>
      <c r="F46"/>
      <c r="G46"/>
      <c r="H46"/>
      <c r="I46" s="70"/>
      <c r="J46" s="23"/>
    </row>
    <row r="47" spans="1:10" x14ac:dyDescent="0.25">
      <c r="A47" s="23"/>
      <c r="B47" s="23"/>
      <c r="C47"/>
      <c r="D47"/>
      <c r="E47"/>
      <c r="F47"/>
      <c r="G47"/>
      <c r="H47"/>
      <c r="I47" s="70"/>
      <c r="J47" s="23"/>
    </row>
    <row r="48" spans="1:10" ht="15" customHeight="1" x14ac:dyDescent="0.25">
      <c r="A48" s="23"/>
      <c r="B48" s="23"/>
      <c r="C48"/>
      <c r="D48"/>
      <c r="E48"/>
      <c r="F48"/>
      <c r="G48"/>
      <c r="H48"/>
      <c r="I48" s="70"/>
      <c r="J48" s="23"/>
    </row>
    <row r="49" spans="1:10" ht="15" customHeight="1" x14ac:dyDescent="0.25">
      <c r="A49" s="23"/>
      <c r="B49" s="23"/>
      <c r="C49"/>
      <c r="D49"/>
      <c r="E49"/>
      <c r="F49"/>
      <c r="G49"/>
      <c r="H49"/>
      <c r="I49" s="70"/>
      <c r="J49" s="23"/>
    </row>
    <row r="50" spans="1:10" ht="15" customHeight="1" x14ac:dyDescent="0.25">
      <c r="A50" s="23"/>
      <c r="B50" s="23"/>
      <c r="C50"/>
      <c r="D50"/>
      <c r="E50"/>
      <c r="F50"/>
      <c r="G50"/>
      <c r="H50"/>
      <c r="I50" s="70"/>
      <c r="J50" s="23"/>
    </row>
    <row r="51" spans="1:10" ht="15" customHeight="1" x14ac:dyDescent="0.25">
      <c r="A51" s="23"/>
      <c r="B51" s="23"/>
      <c r="C51"/>
      <c r="D51"/>
      <c r="E51"/>
      <c r="F51"/>
      <c r="G51"/>
      <c r="H51"/>
      <c r="I51" s="70"/>
      <c r="J51" s="23"/>
    </row>
    <row r="52" spans="1:10" ht="15" customHeight="1" x14ac:dyDescent="0.25">
      <c r="A52" s="23"/>
      <c r="B52" s="23"/>
      <c r="C52"/>
      <c r="D52"/>
      <c r="E52"/>
      <c r="F52"/>
      <c r="G52"/>
      <c r="H52"/>
      <c r="I52" s="70"/>
      <c r="J52" s="23"/>
    </row>
    <row r="53" spans="1:10" ht="15" customHeight="1" x14ac:dyDescent="0.25">
      <c r="A53" s="23"/>
      <c r="B53" s="23"/>
      <c r="C53"/>
      <c r="D53"/>
      <c r="E53"/>
      <c r="F53"/>
      <c r="G53"/>
      <c r="H53"/>
      <c r="I53" s="70"/>
      <c r="J53" s="23"/>
    </row>
    <row r="54" spans="1:10" x14ac:dyDescent="0.25">
      <c r="A54" s="23"/>
      <c r="B54" s="23"/>
      <c r="C54"/>
      <c r="D54"/>
      <c r="E54"/>
      <c r="F54"/>
      <c r="G54"/>
      <c r="H54"/>
      <c r="I54" s="70"/>
      <c r="J54" s="23"/>
    </row>
    <row r="55" spans="1:10" ht="15" customHeight="1" x14ac:dyDescent="0.25">
      <c r="A55" s="23"/>
      <c r="B55" s="23"/>
      <c r="C55"/>
      <c r="D55"/>
      <c r="E55"/>
      <c r="F55"/>
      <c r="G55"/>
      <c r="H55"/>
      <c r="I55" s="70"/>
      <c r="J55" s="23"/>
    </row>
    <row r="56" spans="1:10" ht="15" customHeight="1" x14ac:dyDescent="0.25">
      <c r="A56" s="23"/>
      <c r="B56" s="23"/>
      <c r="C56"/>
      <c r="D56"/>
      <c r="E56"/>
      <c r="F56"/>
      <c r="G56"/>
      <c r="H56"/>
      <c r="I56" s="70"/>
      <c r="J56" s="23"/>
    </row>
    <row r="57" spans="1:10" ht="15" customHeight="1" x14ac:dyDescent="0.25">
      <c r="A57" s="23"/>
      <c r="B57" s="23"/>
      <c r="C57"/>
      <c r="D57"/>
      <c r="E57"/>
      <c r="F57"/>
      <c r="G57"/>
      <c r="H57"/>
      <c r="I57" s="70"/>
      <c r="J57" s="23"/>
    </row>
    <row r="58" spans="1:10" ht="15" customHeight="1" x14ac:dyDescent="0.25">
      <c r="A58" s="23"/>
      <c r="B58" s="23"/>
      <c r="C58"/>
      <c r="D58"/>
      <c r="E58"/>
      <c r="F58"/>
      <c r="G58"/>
      <c r="H58"/>
      <c r="I58" s="70"/>
      <c r="J58" s="23"/>
    </row>
    <row r="59" spans="1:10" ht="15" customHeight="1" x14ac:dyDescent="0.25">
      <c r="A59" s="23"/>
      <c r="B59" s="23"/>
      <c r="C59"/>
      <c r="D59"/>
      <c r="E59"/>
      <c r="F59"/>
      <c r="G59"/>
      <c r="H59"/>
      <c r="I59" s="70"/>
      <c r="J59" s="23"/>
    </row>
    <row r="60" spans="1:10" ht="15" customHeight="1" x14ac:dyDescent="0.25">
      <c r="A60" s="23"/>
      <c r="B60" s="23"/>
      <c r="C60"/>
      <c r="D60"/>
      <c r="E60"/>
      <c r="F60"/>
      <c r="G60"/>
      <c r="H60"/>
      <c r="I60" s="70"/>
      <c r="J60" s="23"/>
    </row>
    <row r="61" spans="1:10" ht="15" customHeight="1" x14ac:dyDescent="0.25">
      <c r="A61" s="23"/>
      <c r="B61" s="23"/>
      <c r="C61"/>
      <c r="D61"/>
      <c r="E61"/>
      <c r="F61"/>
      <c r="G61"/>
      <c r="H61"/>
      <c r="I61" s="70"/>
      <c r="J61" s="23"/>
    </row>
    <row r="62" spans="1:10" ht="15" customHeight="1" x14ac:dyDescent="0.25">
      <c r="A62" s="23"/>
      <c r="B62" s="23"/>
      <c r="C62"/>
      <c r="D62"/>
      <c r="E62"/>
      <c r="F62"/>
      <c r="G62"/>
      <c r="H62"/>
      <c r="I62" s="70"/>
      <c r="J62" s="23"/>
    </row>
    <row r="63" spans="1:10" ht="15" customHeight="1" x14ac:dyDescent="0.25">
      <c r="A63" s="23"/>
      <c r="B63" s="23"/>
      <c r="C63"/>
      <c r="D63"/>
      <c r="E63"/>
      <c r="F63"/>
      <c r="G63"/>
      <c r="H63"/>
      <c r="I63" s="70"/>
      <c r="J63" s="23"/>
    </row>
    <row r="64" spans="1:10" ht="15" customHeight="1" x14ac:dyDescent="0.25">
      <c r="A64" s="23"/>
      <c r="B64" s="23"/>
      <c r="C64"/>
      <c r="D64"/>
      <c r="E64"/>
      <c r="F64"/>
      <c r="G64"/>
      <c r="H64"/>
      <c r="I64" s="70"/>
      <c r="J64" s="23"/>
    </row>
    <row r="65" spans="1:10" x14ac:dyDescent="0.25">
      <c r="A65" s="23"/>
      <c r="B65" s="23"/>
      <c r="C65"/>
      <c r="D65"/>
      <c r="E65"/>
      <c r="F65"/>
      <c r="G65"/>
      <c r="H65"/>
      <c r="I65" s="70"/>
      <c r="J65" s="23"/>
    </row>
    <row r="66" spans="1:10" ht="15" customHeight="1" x14ac:dyDescent="0.25">
      <c r="A66" s="23"/>
      <c r="B66" s="23"/>
      <c r="C66"/>
      <c r="D66"/>
      <c r="E66"/>
      <c r="F66"/>
      <c r="G66"/>
      <c r="H66"/>
      <c r="I66" s="70"/>
      <c r="J66" s="23"/>
    </row>
    <row r="67" spans="1:10" x14ac:dyDescent="0.25">
      <c r="A67" s="23"/>
      <c r="B67" s="23"/>
      <c r="C67"/>
      <c r="D67"/>
      <c r="E67"/>
      <c r="F67"/>
      <c r="G67"/>
      <c r="H67"/>
      <c r="I67" s="70"/>
      <c r="J67" s="23"/>
    </row>
    <row r="68" spans="1:10" x14ac:dyDescent="0.25">
      <c r="A68" s="23"/>
      <c r="B68" s="23"/>
      <c r="C68"/>
      <c r="D68"/>
      <c r="E68"/>
      <c r="F68"/>
      <c r="G68"/>
      <c r="H68"/>
      <c r="I68" s="70"/>
      <c r="J68" s="23"/>
    </row>
    <row r="69" spans="1:10" x14ac:dyDescent="0.25">
      <c r="A69" s="23"/>
      <c r="B69" s="23"/>
      <c r="C69"/>
      <c r="D69"/>
      <c r="E69"/>
      <c r="F69"/>
      <c r="G69"/>
      <c r="H69"/>
      <c r="I69" s="70"/>
      <c r="J69" s="23"/>
    </row>
    <row r="70" spans="1:10" x14ac:dyDescent="0.25">
      <c r="A70" s="23"/>
      <c r="B70" s="23"/>
      <c r="C70"/>
      <c r="D70"/>
      <c r="E70"/>
      <c r="F70"/>
      <c r="G70"/>
      <c r="H70"/>
      <c r="I70" s="70"/>
      <c r="J70" s="23"/>
    </row>
    <row r="71" spans="1:10" x14ac:dyDescent="0.25">
      <c r="A71" s="23"/>
      <c r="B71" s="23"/>
      <c r="C71"/>
      <c r="D71"/>
      <c r="E71"/>
      <c r="F71"/>
      <c r="G71"/>
      <c r="H71"/>
      <c r="I71" s="70"/>
      <c r="J71" s="23"/>
    </row>
    <row r="72" spans="1:10" x14ac:dyDescent="0.25">
      <c r="A72" s="23"/>
      <c r="B72" s="23"/>
      <c r="C72"/>
      <c r="D72"/>
      <c r="E72"/>
      <c r="F72"/>
      <c r="G72"/>
      <c r="H72"/>
      <c r="I72" s="70"/>
      <c r="J72" s="23"/>
    </row>
    <row r="73" spans="1:10" x14ac:dyDescent="0.25">
      <c r="A73" s="23"/>
      <c r="B73" s="23"/>
      <c r="C73"/>
      <c r="D73"/>
      <c r="E73"/>
      <c r="F73"/>
      <c r="G73"/>
      <c r="H73"/>
      <c r="I73" s="70"/>
      <c r="J73" s="23"/>
    </row>
    <row r="74" spans="1:10" x14ac:dyDescent="0.25">
      <c r="A74" s="23"/>
      <c r="B74" s="23"/>
      <c r="C74"/>
      <c r="D74"/>
      <c r="E74"/>
      <c r="F74"/>
      <c r="G74"/>
      <c r="H74"/>
      <c r="I74" s="70"/>
      <c r="J74" s="23"/>
    </row>
    <row r="75" spans="1:10" x14ac:dyDescent="0.25">
      <c r="A75" s="23"/>
      <c r="B75" s="23"/>
      <c r="C75"/>
      <c r="D75"/>
      <c r="E75"/>
      <c r="F75"/>
      <c r="G75"/>
      <c r="H75"/>
      <c r="I75" s="70"/>
      <c r="J75" s="23"/>
    </row>
    <row r="76" spans="1:10" x14ac:dyDescent="0.25">
      <c r="A76" s="23"/>
      <c r="B76" s="23"/>
      <c r="C76"/>
      <c r="D76"/>
      <c r="E76"/>
      <c r="F76"/>
      <c r="G76"/>
      <c r="H76"/>
      <c r="I76" s="70"/>
      <c r="J76" s="23"/>
    </row>
    <row r="77" spans="1:10" x14ac:dyDescent="0.25">
      <c r="A77" s="23"/>
      <c r="B77" s="23"/>
      <c r="C77"/>
      <c r="D77"/>
      <c r="E77"/>
      <c r="F77"/>
      <c r="G77"/>
      <c r="H77"/>
      <c r="I77" s="70"/>
      <c r="J77" s="23"/>
    </row>
    <row r="78" spans="1:10" x14ac:dyDescent="0.25">
      <c r="A78" s="23"/>
      <c r="B78" s="23"/>
      <c r="C78"/>
      <c r="D78"/>
      <c r="E78"/>
      <c r="F78"/>
      <c r="G78"/>
      <c r="H78"/>
      <c r="I78" s="70"/>
      <c r="J78" s="23"/>
    </row>
    <row r="79" spans="1:10" x14ac:dyDescent="0.25">
      <c r="A79" s="23"/>
      <c r="B79" s="23"/>
      <c r="C79"/>
      <c r="D79"/>
      <c r="E79"/>
      <c r="F79"/>
      <c r="G79"/>
      <c r="H79"/>
      <c r="I79" s="70"/>
      <c r="J79" s="23"/>
    </row>
    <row r="80" spans="1:10" x14ac:dyDescent="0.25">
      <c r="A80" s="23"/>
      <c r="B80" s="23"/>
      <c r="C80"/>
      <c r="D80"/>
      <c r="E80"/>
      <c r="F80"/>
      <c r="G80"/>
      <c r="H80"/>
      <c r="I80" s="70"/>
      <c r="J80" s="23"/>
    </row>
    <row r="81" spans="1:10" x14ac:dyDescent="0.25">
      <c r="A81" s="23"/>
      <c r="B81" s="23"/>
      <c r="C81"/>
      <c r="D81"/>
      <c r="E81"/>
      <c r="F81"/>
      <c r="G81"/>
      <c r="H81"/>
      <c r="I81" s="70"/>
      <c r="J81" s="23"/>
    </row>
    <row r="82" spans="1:10" x14ac:dyDescent="0.25">
      <c r="A82" s="23"/>
      <c r="B82" s="23"/>
      <c r="C82"/>
      <c r="D82"/>
      <c r="E82"/>
      <c r="F82"/>
      <c r="G82"/>
      <c r="H82"/>
      <c r="I82" s="70"/>
      <c r="J82" s="23"/>
    </row>
    <row r="83" spans="1:10" x14ac:dyDescent="0.25">
      <c r="A83" s="23"/>
      <c r="B83" s="23"/>
      <c r="C83"/>
      <c r="D83"/>
      <c r="E83"/>
      <c r="F83"/>
      <c r="G83"/>
      <c r="H83"/>
      <c r="I83" s="70"/>
      <c r="J83" s="23"/>
    </row>
    <row r="84" spans="1:10" x14ac:dyDescent="0.25">
      <c r="A84" s="23"/>
      <c r="B84" s="23"/>
      <c r="C84"/>
      <c r="D84"/>
      <c r="E84"/>
      <c r="F84"/>
      <c r="G84"/>
      <c r="H84"/>
      <c r="I84" s="70"/>
      <c r="J84" s="23"/>
    </row>
    <row r="85" spans="1:10" x14ac:dyDescent="0.25">
      <c r="A85" s="23"/>
      <c r="B85" s="23"/>
      <c r="C85"/>
      <c r="D85"/>
      <c r="E85"/>
      <c r="F85"/>
      <c r="G85"/>
      <c r="H85"/>
      <c r="I85" s="70"/>
      <c r="J85" s="23"/>
    </row>
    <row r="86" spans="1:10" x14ac:dyDescent="0.25">
      <c r="A86" s="23"/>
      <c r="B86" s="23"/>
      <c r="C86"/>
      <c r="D86"/>
      <c r="E86"/>
      <c r="F86"/>
      <c r="G86"/>
      <c r="H86"/>
      <c r="I86" s="70"/>
      <c r="J86" s="23"/>
    </row>
    <row r="87" spans="1:10" x14ac:dyDescent="0.25">
      <c r="A87" s="23"/>
      <c r="B87" s="23"/>
      <c r="C87"/>
      <c r="D87"/>
      <c r="E87"/>
      <c r="F87"/>
      <c r="G87"/>
      <c r="H87"/>
      <c r="I87" s="70"/>
      <c r="J87" s="23"/>
    </row>
    <row r="88" spans="1:10" x14ac:dyDescent="0.25">
      <c r="A88" s="23"/>
      <c r="B88" s="23"/>
      <c r="C88"/>
      <c r="D88"/>
      <c r="E88"/>
      <c r="F88"/>
      <c r="G88"/>
      <c r="H88"/>
      <c r="I88" s="70"/>
      <c r="J88" s="23"/>
    </row>
    <row r="89" spans="1:10" x14ac:dyDescent="0.25">
      <c r="A89" s="23"/>
      <c r="B89" s="23"/>
      <c r="C89"/>
      <c r="D89"/>
      <c r="E89"/>
      <c r="F89"/>
      <c r="G89"/>
      <c r="H89"/>
      <c r="I89" s="70"/>
      <c r="J89" s="23"/>
    </row>
    <row r="90" spans="1:10" x14ac:dyDescent="0.25">
      <c r="A90" s="23"/>
      <c r="B90" s="23"/>
      <c r="C90" s="71" t="s">
        <v>27</v>
      </c>
      <c r="D90" s="71" t="s">
        <v>27</v>
      </c>
      <c r="E90" s="71" t="s">
        <v>27</v>
      </c>
      <c r="F90" s="71"/>
      <c r="G90" s="72">
        <f>SUM(G10:G89)</f>
        <v>20</v>
      </c>
      <c r="H90" s="72">
        <f>SUM(H10:H89)</f>
        <v>200</v>
      </c>
      <c r="I90" s="67">
        <f>SUM(I10:I89)</f>
        <v>300</v>
      </c>
      <c r="J90" s="23"/>
    </row>
    <row r="91" spans="1:10" x14ac:dyDescent="0.25">
      <c r="A91" s="23"/>
      <c r="B91" s="23"/>
      <c r="C91" s="23"/>
      <c r="D91" s="23"/>
      <c r="E91" s="23"/>
      <c r="F91" s="23"/>
      <c r="G91" s="23"/>
      <c r="H91" s="23"/>
      <c r="I91" s="58"/>
      <c r="J91" s="23"/>
    </row>
    <row r="92" spans="1:10" x14ac:dyDescent="0.25">
      <c r="A92" s="23"/>
      <c r="B92" s="23"/>
      <c r="C92" s="23"/>
      <c r="D92" s="23"/>
      <c r="E92" s="23"/>
      <c r="F92" s="23"/>
      <c r="G92" s="23"/>
      <c r="H92" s="23"/>
      <c r="I92" s="58"/>
      <c r="J92" s="23"/>
    </row>
    <row r="93" spans="1:10" x14ac:dyDescent="0.25">
      <c r="A93" s="23"/>
      <c r="B93" s="23"/>
      <c r="C93" s="73"/>
      <c r="D93" s="73"/>
      <c r="E93" s="73"/>
      <c r="F93" s="73"/>
      <c r="G93" s="23"/>
      <c r="H93" s="23"/>
      <c r="I93" s="58"/>
      <c r="J93" s="23"/>
    </row>
  </sheetData>
  <mergeCells count="2">
    <mergeCell ref="G2:H2"/>
    <mergeCell ref="B6:D6"/>
  </mergeCell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135"/>
  <sheetViews>
    <sheetView zoomScaleNormal="100" workbookViewId="0">
      <selection activeCell="E17" sqref="E17"/>
    </sheetView>
  </sheetViews>
  <sheetFormatPr defaultColWidth="8.85546875" defaultRowHeight="15" x14ac:dyDescent="0.25"/>
  <cols>
    <col min="1" max="1" width="4.5703125" style="23" customWidth="1"/>
    <col min="2" max="2" width="33.42578125" style="23" customWidth="1"/>
    <col min="3" max="3" width="23.85546875" style="23" bestFit="1" customWidth="1"/>
    <col min="4" max="4" width="11.42578125" style="23" customWidth="1"/>
    <col min="5" max="5" width="15" style="23" customWidth="1"/>
    <col min="6" max="6" width="3.42578125" style="23" customWidth="1"/>
    <col min="7" max="7" width="8.85546875" style="23"/>
    <col min="8" max="8" width="12" style="23" customWidth="1"/>
    <col min="9" max="9" width="6.85546875" style="23" customWidth="1"/>
    <col min="10" max="10" width="9.85546875" style="23" customWidth="1"/>
    <col min="11" max="16384" width="8.85546875" style="23"/>
  </cols>
  <sheetData>
    <row r="1" spans="1:5" x14ac:dyDescent="0.25">
      <c r="B1" s="23" t="s">
        <v>78</v>
      </c>
      <c r="C1" s="84" t="str">
        <f>'Steps - please read first!'!F1</f>
        <v>Camus CG</v>
      </c>
      <c r="D1" s="84"/>
      <c r="E1" s="84"/>
    </row>
    <row r="3" spans="1:5" x14ac:dyDescent="0.25">
      <c r="B3" s="24" t="s">
        <v>9</v>
      </c>
      <c r="E3" s="36" t="s">
        <v>20</v>
      </c>
    </row>
    <row r="4" spans="1:5" x14ac:dyDescent="0.25">
      <c r="B4" s="25" t="s">
        <v>75</v>
      </c>
      <c r="E4" s="32">
        <v>600</v>
      </c>
    </row>
    <row r="5" spans="1:5" x14ac:dyDescent="0.25">
      <c r="B5" s="25" t="s">
        <v>77</v>
      </c>
      <c r="E5" s="32"/>
    </row>
    <row r="6" spans="1:5" x14ac:dyDescent="0.25">
      <c r="B6" s="25" t="s">
        <v>51</v>
      </c>
      <c r="E6" s="32">
        <v>80</v>
      </c>
    </row>
    <row r="7" spans="1:5" x14ac:dyDescent="0.25">
      <c r="B7" s="25" t="s">
        <v>52</v>
      </c>
      <c r="E7" s="32">
        <v>20</v>
      </c>
    </row>
    <row r="8" spans="1:5" x14ac:dyDescent="0.25">
      <c r="B8" s="25" t="s">
        <v>53</v>
      </c>
      <c r="E8" s="32">
        <v>46</v>
      </c>
    </row>
    <row r="9" spans="1:5" x14ac:dyDescent="0.25">
      <c r="B9" s="25" t="s">
        <v>54</v>
      </c>
      <c r="E9" s="32">
        <v>78</v>
      </c>
    </row>
    <row r="10" spans="1:5" x14ac:dyDescent="0.25">
      <c r="B10" s="25" t="s">
        <v>55</v>
      </c>
      <c r="E10" s="32">
        <v>62</v>
      </c>
    </row>
    <row r="11" spans="1:5" x14ac:dyDescent="0.25">
      <c r="B11" s="35"/>
      <c r="E11" s="32"/>
    </row>
    <row r="12" spans="1:5" x14ac:dyDescent="0.25">
      <c r="B12" s="35"/>
      <c r="E12" s="32"/>
    </row>
    <row r="13" spans="1:5" x14ac:dyDescent="0.25">
      <c r="B13" s="33" t="s">
        <v>33</v>
      </c>
      <c r="C13" s="34"/>
      <c r="D13" s="34"/>
      <c r="E13" s="37">
        <f>SUM(E4:E12)</f>
        <v>886</v>
      </c>
    </row>
    <row r="14" spans="1:5" x14ac:dyDescent="0.25">
      <c r="B14" s="25"/>
    </row>
    <row r="15" spans="1:5" x14ac:dyDescent="0.25">
      <c r="A15" s="88" t="s">
        <v>76</v>
      </c>
      <c r="B15" s="88"/>
      <c r="C15" s="88"/>
      <c r="D15" s="88"/>
      <c r="E15" s="88"/>
    </row>
    <row r="16" spans="1:5" x14ac:dyDescent="0.25">
      <c r="C16" s="90" t="s">
        <v>73</v>
      </c>
      <c r="D16" s="90"/>
    </row>
    <row r="17" spans="1:9" ht="15.75" thickBot="1" x14ac:dyDescent="0.3">
      <c r="B17" s="25"/>
    </row>
    <row r="18" spans="1:9" ht="15.75" thickBot="1" x14ac:dyDescent="0.3">
      <c r="B18" s="25" t="s">
        <v>30</v>
      </c>
      <c r="C18" s="26">
        <f>'Shareholder TSE sheet'!I7</f>
        <v>300</v>
      </c>
    </row>
    <row r="19" spans="1:9" x14ac:dyDescent="0.25">
      <c r="B19" s="25" t="s">
        <v>3</v>
      </c>
    </row>
    <row r="20" spans="1:9" x14ac:dyDescent="0.25">
      <c r="A20" s="89" t="s">
        <v>22</v>
      </c>
      <c r="B20" s="89" t="s">
        <v>21</v>
      </c>
      <c r="C20" s="89" t="s">
        <v>29</v>
      </c>
      <c r="D20" s="29" t="s">
        <v>34</v>
      </c>
      <c r="E20" s="27"/>
      <c r="F20" s="27"/>
      <c r="G20" s="27"/>
      <c r="H20" s="27"/>
      <c r="I20" s="27"/>
    </row>
    <row r="21" spans="1:9" ht="19.350000000000001" customHeight="1" x14ac:dyDescent="0.25">
      <c r="A21" s="89"/>
      <c r="B21" s="89"/>
      <c r="C21" s="89"/>
      <c r="D21" s="29" t="s">
        <v>4</v>
      </c>
      <c r="E21" s="27"/>
      <c r="F21" s="27"/>
      <c r="G21" s="27"/>
      <c r="H21" s="27"/>
      <c r="I21" s="28"/>
    </row>
    <row r="22" spans="1:9" x14ac:dyDescent="0.25">
      <c r="A22" s="38">
        <v>1</v>
      </c>
      <c r="B22" s="38" t="str">
        <f>'Shareholder TSE sheet'!E10</f>
        <v>1 Camus</v>
      </c>
      <c r="C22" s="39">
        <f>'Shareholder TSE sheet'!I10</f>
        <v>30</v>
      </c>
      <c r="D22" s="40">
        <f>C22/$C$18*$E$13</f>
        <v>88.600000000000009</v>
      </c>
      <c r="E22" s="30"/>
      <c r="F22" s="30"/>
      <c r="G22" s="30"/>
      <c r="H22" s="30"/>
      <c r="I22" s="28"/>
    </row>
    <row r="23" spans="1:9" x14ac:dyDescent="0.25">
      <c r="A23" s="38">
        <v>2</v>
      </c>
      <c r="B23" s="38" t="str">
        <f>'Shareholder TSE sheet'!E11</f>
        <v>2 Camus</v>
      </c>
      <c r="C23" s="39">
        <f>'Shareholder TSE sheet'!I11</f>
        <v>30</v>
      </c>
      <c r="D23" s="40">
        <f t="shared" ref="D23:D86" si="0">C23/$C$18*$E$13</f>
        <v>88.600000000000009</v>
      </c>
      <c r="E23" s="30"/>
      <c r="F23" s="30"/>
      <c r="G23" s="30"/>
      <c r="H23" s="30"/>
      <c r="I23" s="28"/>
    </row>
    <row r="24" spans="1:9" x14ac:dyDescent="0.25">
      <c r="A24" s="38">
        <v>3</v>
      </c>
      <c r="B24" s="38" t="str">
        <f>'Shareholder TSE sheet'!E12</f>
        <v>3 Camus</v>
      </c>
      <c r="C24" s="39">
        <f>'Shareholder TSE sheet'!I12</f>
        <v>30</v>
      </c>
      <c r="D24" s="40">
        <f t="shared" si="0"/>
        <v>88.600000000000009</v>
      </c>
      <c r="E24" s="30"/>
      <c r="F24" s="30"/>
      <c r="G24" s="30"/>
      <c r="H24" s="30"/>
      <c r="I24" s="28"/>
    </row>
    <row r="25" spans="1:9" x14ac:dyDescent="0.25">
      <c r="A25" s="38">
        <v>4</v>
      </c>
      <c r="B25" s="38" t="str">
        <f>'Shareholder TSE sheet'!E13</f>
        <v>4 Camus</v>
      </c>
      <c r="C25" s="39">
        <f>'Shareholder TSE sheet'!I13</f>
        <v>30</v>
      </c>
      <c r="D25" s="40">
        <f t="shared" si="0"/>
        <v>88.600000000000009</v>
      </c>
      <c r="E25" s="30"/>
      <c r="F25" s="30"/>
      <c r="G25" s="30"/>
      <c r="H25" s="30"/>
      <c r="I25" s="28"/>
    </row>
    <row r="26" spans="1:9" x14ac:dyDescent="0.25">
      <c r="A26" s="38">
        <v>5</v>
      </c>
      <c r="B26" s="38" t="str">
        <f>'Shareholder TSE sheet'!E14</f>
        <v>5 Camus</v>
      </c>
      <c r="C26" s="39">
        <f>'Shareholder TSE sheet'!I14</f>
        <v>30</v>
      </c>
      <c r="D26" s="40">
        <f t="shared" si="0"/>
        <v>88.600000000000009</v>
      </c>
      <c r="E26" s="30"/>
      <c r="F26" s="30"/>
      <c r="G26" s="30"/>
      <c r="H26" s="30"/>
      <c r="I26" s="28"/>
    </row>
    <row r="27" spans="1:9" x14ac:dyDescent="0.25">
      <c r="A27" s="38">
        <v>6</v>
      </c>
      <c r="B27" s="38" t="str">
        <f>'Shareholder TSE sheet'!E15</f>
        <v>6 Camus</v>
      </c>
      <c r="C27" s="39">
        <f>'Shareholder TSE sheet'!I15</f>
        <v>30</v>
      </c>
      <c r="D27" s="40">
        <f t="shared" si="0"/>
        <v>88.600000000000009</v>
      </c>
      <c r="E27" s="30"/>
      <c r="F27" s="30"/>
      <c r="G27" s="30"/>
      <c r="H27" s="30"/>
      <c r="I27" s="28"/>
    </row>
    <row r="28" spans="1:9" x14ac:dyDescent="0.25">
      <c r="A28" s="38">
        <v>7</v>
      </c>
      <c r="B28" s="38" t="str">
        <f>'Shareholder TSE sheet'!E16</f>
        <v>7 Camus</v>
      </c>
      <c r="C28" s="39">
        <f>'Shareholder TSE sheet'!I16</f>
        <v>30</v>
      </c>
      <c r="D28" s="40">
        <f t="shared" si="0"/>
        <v>88.600000000000009</v>
      </c>
      <c r="E28" s="30"/>
      <c r="F28" s="30"/>
      <c r="G28" s="30"/>
      <c r="H28" s="30"/>
      <c r="I28" s="28"/>
    </row>
    <row r="29" spans="1:9" x14ac:dyDescent="0.25">
      <c r="A29" s="38">
        <v>8</v>
      </c>
      <c r="B29" s="38" t="str">
        <f>'Shareholder TSE sheet'!E17</f>
        <v>8 Camus</v>
      </c>
      <c r="C29" s="39">
        <f>'Shareholder TSE sheet'!I17</f>
        <v>30</v>
      </c>
      <c r="D29" s="40">
        <f t="shared" si="0"/>
        <v>88.600000000000009</v>
      </c>
      <c r="E29" s="31"/>
      <c r="F29" s="31"/>
      <c r="G29" s="31"/>
      <c r="H29" s="31"/>
      <c r="I29" s="28"/>
    </row>
    <row r="30" spans="1:9" x14ac:dyDescent="0.25">
      <c r="A30" s="38">
        <v>9</v>
      </c>
      <c r="B30" s="38" t="str">
        <f>'Shareholder TSE sheet'!E18</f>
        <v>9 Camus</v>
      </c>
      <c r="C30" s="39">
        <f>'Shareholder TSE sheet'!I18</f>
        <v>30</v>
      </c>
      <c r="D30" s="40">
        <f t="shared" si="0"/>
        <v>88.600000000000009</v>
      </c>
      <c r="E30" s="31"/>
      <c r="F30" s="31"/>
      <c r="G30" s="31"/>
      <c r="H30" s="31"/>
      <c r="I30" s="28"/>
    </row>
    <row r="31" spans="1:9" x14ac:dyDescent="0.25">
      <c r="A31" s="38">
        <v>10</v>
      </c>
      <c r="B31" s="38" t="str">
        <f>'Shareholder TSE sheet'!E19</f>
        <v>1/2 10 Camus</v>
      </c>
      <c r="C31" s="39">
        <f>'Shareholder TSE sheet'!I19</f>
        <v>15</v>
      </c>
      <c r="D31" s="40">
        <f t="shared" si="0"/>
        <v>44.300000000000004</v>
      </c>
      <c r="E31" s="31"/>
      <c r="F31" s="31"/>
      <c r="G31" s="31"/>
      <c r="H31" s="31"/>
      <c r="I31" s="28"/>
    </row>
    <row r="32" spans="1:9" x14ac:dyDescent="0.25">
      <c r="A32" s="38">
        <v>11</v>
      </c>
      <c r="B32" s="38" t="str">
        <f>'Shareholder TSE sheet'!E20</f>
        <v>1/2 10 Camus</v>
      </c>
      <c r="C32" s="39">
        <f>'Shareholder TSE sheet'!I20</f>
        <v>15</v>
      </c>
      <c r="D32" s="40">
        <f t="shared" si="0"/>
        <v>44.300000000000004</v>
      </c>
      <c r="E32" s="31"/>
      <c r="F32" s="31"/>
      <c r="G32" s="31"/>
      <c r="H32" s="31"/>
      <c r="I32" s="28"/>
    </row>
    <row r="33" spans="1:9" hidden="1" x14ac:dyDescent="0.25">
      <c r="A33" s="38">
        <v>12</v>
      </c>
      <c r="B33" s="38">
        <f>'Shareholder TSE sheet'!E21</f>
        <v>0</v>
      </c>
      <c r="C33" s="39">
        <f>'Shareholder TSE sheet'!I21</f>
        <v>0</v>
      </c>
      <c r="D33" s="40">
        <f t="shared" si="0"/>
        <v>0</v>
      </c>
      <c r="E33" s="31"/>
      <c r="F33" s="31"/>
      <c r="G33" s="31"/>
      <c r="H33" s="31"/>
      <c r="I33" s="28"/>
    </row>
    <row r="34" spans="1:9" hidden="1" x14ac:dyDescent="0.25">
      <c r="A34" s="38">
        <v>13</v>
      </c>
      <c r="B34" s="38">
        <f>'Shareholder TSE sheet'!E22</f>
        <v>0</v>
      </c>
      <c r="C34" s="39">
        <f>'Shareholder TSE sheet'!I22</f>
        <v>0</v>
      </c>
      <c r="D34" s="40">
        <f t="shared" si="0"/>
        <v>0</v>
      </c>
      <c r="E34" s="31"/>
      <c r="F34" s="31"/>
      <c r="G34" s="31"/>
      <c r="H34" s="31"/>
      <c r="I34" s="28"/>
    </row>
    <row r="35" spans="1:9" hidden="1" x14ac:dyDescent="0.25">
      <c r="A35" s="38">
        <v>14</v>
      </c>
      <c r="B35" s="38">
        <f>'Shareholder TSE sheet'!E23</f>
        <v>0</v>
      </c>
      <c r="C35" s="39">
        <f>'Shareholder TSE sheet'!I23</f>
        <v>0</v>
      </c>
      <c r="D35" s="40">
        <f t="shared" si="0"/>
        <v>0</v>
      </c>
      <c r="E35" s="31"/>
      <c r="F35" s="31"/>
      <c r="G35" s="31"/>
      <c r="H35" s="31"/>
      <c r="I35" s="28"/>
    </row>
    <row r="36" spans="1:9" hidden="1" x14ac:dyDescent="0.25">
      <c r="A36" s="38">
        <v>15</v>
      </c>
      <c r="B36" s="38">
        <f>'Shareholder TSE sheet'!E24</f>
        <v>0</v>
      </c>
      <c r="C36" s="39">
        <f>'Shareholder TSE sheet'!I24</f>
        <v>0</v>
      </c>
      <c r="D36" s="40">
        <f t="shared" si="0"/>
        <v>0</v>
      </c>
      <c r="E36" s="31"/>
      <c r="F36" s="31"/>
      <c r="G36" s="31"/>
      <c r="H36" s="31"/>
      <c r="I36" s="28"/>
    </row>
    <row r="37" spans="1:9" hidden="1" x14ac:dyDescent="0.25">
      <c r="A37" s="38">
        <v>16</v>
      </c>
      <c r="B37" s="38">
        <f>'Shareholder TSE sheet'!E25</f>
        <v>0</v>
      </c>
      <c r="C37" s="39">
        <f>'Shareholder TSE sheet'!I25</f>
        <v>0</v>
      </c>
      <c r="D37" s="40">
        <f t="shared" si="0"/>
        <v>0</v>
      </c>
      <c r="E37" s="31"/>
      <c r="F37" s="31"/>
      <c r="G37" s="31"/>
      <c r="H37" s="31"/>
      <c r="I37" s="28"/>
    </row>
    <row r="38" spans="1:9" hidden="1" x14ac:dyDescent="0.25">
      <c r="A38" s="38">
        <v>17</v>
      </c>
      <c r="B38" s="38">
        <f>'Shareholder TSE sheet'!E26</f>
        <v>0</v>
      </c>
      <c r="C38" s="39">
        <f>'Shareholder TSE sheet'!I26</f>
        <v>0</v>
      </c>
      <c r="D38" s="40">
        <f t="shared" si="0"/>
        <v>0</v>
      </c>
      <c r="E38" s="31"/>
      <c r="F38" s="31"/>
      <c r="G38" s="31"/>
      <c r="H38" s="31"/>
      <c r="I38" s="28"/>
    </row>
    <row r="39" spans="1:9" hidden="1" x14ac:dyDescent="0.25">
      <c r="A39" s="38">
        <v>18</v>
      </c>
      <c r="B39" s="38">
        <f>'Shareholder TSE sheet'!E27</f>
        <v>0</v>
      </c>
      <c r="C39" s="39">
        <f>'Shareholder TSE sheet'!I27</f>
        <v>0</v>
      </c>
      <c r="D39" s="40">
        <f t="shared" si="0"/>
        <v>0</v>
      </c>
      <c r="E39" s="31"/>
      <c r="F39" s="31"/>
      <c r="G39" s="31"/>
      <c r="H39" s="31"/>
      <c r="I39" s="28"/>
    </row>
    <row r="40" spans="1:9" hidden="1" x14ac:dyDescent="0.25">
      <c r="A40" s="38">
        <v>19</v>
      </c>
      <c r="B40" s="38">
        <f>'Shareholder TSE sheet'!E28</f>
        <v>0</v>
      </c>
      <c r="C40" s="39">
        <f>'Shareholder TSE sheet'!I28</f>
        <v>0</v>
      </c>
      <c r="D40" s="40">
        <f t="shared" si="0"/>
        <v>0</v>
      </c>
      <c r="E40" s="31"/>
      <c r="F40" s="31"/>
      <c r="G40" s="31"/>
      <c r="H40" s="31"/>
      <c r="I40" s="28"/>
    </row>
    <row r="41" spans="1:9" hidden="1" x14ac:dyDescent="0.25">
      <c r="A41" s="38">
        <v>20</v>
      </c>
      <c r="B41" s="38">
        <f>'Shareholder TSE sheet'!E29</f>
        <v>0</v>
      </c>
      <c r="C41" s="39">
        <f>'Shareholder TSE sheet'!I29</f>
        <v>0</v>
      </c>
      <c r="D41" s="40">
        <f t="shared" si="0"/>
        <v>0</v>
      </c>
      <c r="E41" s="31"/>
      <c r="F41" s="31"/>
      <c r="G41" s="31"/>
      <c r="H41" s="31"/>
      <c r="I41" s="28"/>
    </row>
    <row r="42" spans="1:9" hidden="1" x14ac:dyDescent="0.25">
      <c r="A42" s="38">
        <v>21</v>
      </c>
      <c r="B42" s="38">
        <f>'Shareholder TSE sheet'!E30</f>
        <v>0</v>
      </c>
      <c r="C42" s="39">
        <f>'Shareholder TSE sheet'!I30</f>
        <v>0</v>
      </c>
      <c r="D42" s="40">
        <f t="shared" si="0"/>
        <v>0</v>
      </c>
      <c r="E42" s="31"/>
      <c r="F42" s="31"/>
      <c r="G42" s="31"/>
      <c r="H42" s="31"/>
      <c r="I42" s="28"/>
    </row>
    <row r="43" spans="1:9" hidden="1" x14ac:dyDescent="0.25">
      <c r="A43" s="38">
        <v>22</v>
      </c>
      <c r="B43" s="38">
        <f>'Shareholder TSE sheet'!E31</f>
        <v>0</v>
      </c>
      <c r="C43" s="39">
        <f>'Shareholder TSE sheet'!I31</f>
        <v>0</v>
      </c>
      <c r="D43" s="40">
        <f t="shared" si="0"/>
        <v>0</v>
      </c>
      <c r="E43" s="31"/>
      <c r="F43" s="31"/>
      <c r="G43" s="31"/>
      <c r="H43" s="31"/>
      <c r="I43" s="28"/>
    </row>
    <row r="44" spans="1:9" hidden="1" x14ac:dyDescent="0.25">
      <c r="A44" s="38">
        <v>23</v>
      </c>
      <c r="B44" s="38">
        <f>'Shareholder TSE sheet'!E32</f>
        <v>0</v>
      </c>
      <c r="C44" s="39">
        <f>'Shareholder TSE sheet'!I32</f>
        <v>0</v>
      </c>
      <c r="D44" s="40">
        <f t="shared" si="0"/>
        <v>0</v>
      </c>
      <c r="E44" s="31"/>
      <c r="F44" s="31"/>
      <c r="G44" s="31"/>
      <c r="H44" s="31"/>
      <c r="I44" s="28"/>
    </row>
    <row r="45" spans="1:9" hidden="1" x14ac:dyDescent="0.25">
      <c r="A45" s="38">
        <v>24</v>
      </c>
      <c r="B45" s="38">
        <f>'Shareholder TSE sheet'!E33</f>
        <v>0</v>
      </c>
      <c r="C45" s="39">
        <f>'Shareholder TSE sheet'!I33</f>
        <v>0</v>
      </c>
      <c r="D45" s="40">
        <f t="shared" si="0"/>
        <v>0</v>
      </c>
      <c r="E45" s="31"/>
      <c r="F45" s="31"/>
      <c r="G45" s="31"/>
      <c r="H45" s="31"/>
      <c r="I45" s="28"/>
    </row>
    <row r="46" spans="1:9" hidden="1" x14ac:dyDescent="0.25">
      <c r="A46" s="38">
        <v>25</v>
      </c>
      <c r="B46" s="38">
        <f>'Shareholder TSE sheet'!E34</f>
        <v>0</v>
      </c>
      <c r="C46" s="39">
        <f>'Shareholder TSE sheet'!I34</f>
        <v>0</v>
      </c>
      <c r="D46" s="40">
        <f t="shared" si="0"/>
        <v>0</v>
      </c>
      <c r="E46" s="31"/>
      <c r="F46" s="31"/>
      <c r="G46" s="31"/>
      <c r="H46" s="31"/>
      <c r="I46" s="28"/>
    </row>
    <row r="47" spans="1:9" hidden="1" x14ac:dyDescent="0.25">
      <c r="A47" s="38">
        <v>26</v>
      </c>
      <c r="B47" s="38">
        <f>'Shareholder TSE sheet'!E35</f>
        <v>0</v>
      </c>
      <c r="C47" s="39">
        <f>'Shareholder TSE sheet'!I35</f>
        <v>0</v>
      </c>
      <c r="D47" s="40">
        <f t="shared" si="0"/>
        <v>0</v>
      </c>
      <c r="E47" s="31"/>
      <c r="F47" s="31"/>
      <c r="G47" s="31"/>
      <c r="H47" s="31"/>
      <c r="I47" s="28"/>
    </row>
    <row r="48" spans="1:9" hidden="1" x14ac:dyDescent="0.25">
      <c r="A48" s="38">
        <v>27</v>
      </c>
      <c r="B48" s="38">
        <f>'Shareholder TSE sheet'!E36</f>
        <v>0</v>
      </c>
      <c r="C48" s="39">
        <f>'Shareholder TSE sheet'!I36</f>
        <v>0</v>
      </c>
      <c r="D48" s="40">
        <f t="shared" si="0"/>
        <v>0</v>
      </c>
      <c r="E48" s="31"/>
      <c r="F48" s="31"/>
      <c r="G48" s="31"/>
      <c r="H48" s="31"/>
      <c r="I48" s="28"/>
    </row>
    <row r="49" spans="1:9" hidden="1" x14ac:dyDescent="0.25">
      <c r="A49" s="38">
        <v>28</v>
      </c>
      <c r="B49" s="38">
        <f>'Shareholder TSE sheet'!E37</f>
        <v>0</v>
      </c>
      <c r="C49" s="39">
        <f>'Shareholder TSE sheet'!I37</f>
        <v>0</v>
      </c>
      <c r="D49" s="40">
        <f t="shared" si="0"/>
        <v>0</v>
      </c>
      <c r="E49" s="31"/>
      <c r="F49" s="31"/>
      <c r="G49" s="31"/>
      <c r="H49" s="31"/>
      <c r="I49" s="28"/>
    </row>
    <row r="50" spans="1:9" hidden="1" x14ac:dyDescent="0.25">
      <c r="A50" s="38">
        <v>29</v>
      </c>
      <c r="B50" s="38">
        <f>'Shareholder TSE sheet'!E38</f>
        <v>0</v>
      </c>
      <c r="C50" s="39">
        <f>'Shareholder TSE sheet'!I38</f>
        <v>0</v>
      </c>
      <c r="D50" s="40">
        <f t="shared" si="0"/>
        <v>0</v>
      </c>
      <c r="E50" s="31"/>
      <c r="F50" s="31"/>
      <c r="G50" s="31"/>
      <c r="H50" s="31"/>
      <c r="I50" s="28"/>
    </row>
    <row r="51" spans="1:9" hidden="1" x14ac:dyDescent="0.25">
      <c r="A51" s="38">
        <v>30</v>
      </c>
      <c r="B51" s="38">
        <f>'Shareholder TSE sheet'!E39</f>
        <v>0</v>
      </c>
      <c r="C51" s="39">
        <f>'Shareholder TSE sheet'!I39</f>
        <v>0</v>
      </c>
      <c r="D51" s="40">
        <f t="shared" si="0"/>
        <v>0</v>
      </c>
      <c r="E51" s="31"/>
      <c r="F51" s="31"/>
      <c r="G51" s="31"/>
      <c r="H51" s="31"/>
      <c r="I51" s="28"/>
    </row>
    <row r="52" spans="1:9" hidden="1" x14ac:dyDescent="0.25">
      <c r="A52" s="38">
        <v>31</v>
      </c>
      <c r="B52" s="38">
        <f>'Shareholder TSE sheet'!E40</f>
        <v>0</v>
      </c>
      <c r="C52" s="39">
        <f>'Shareholder TSE sheet'!I40</f>
        <v>0</v>
      </c>
      <c r="D52" s="40">
        <f t="shared" si="0"/>
        <v>0</v>
      </c>
      <c r="E52" s="31"/>
      <c r="F52" s="31"/>
      <c r="G52" s="31"/>
      <c r="H52" s="31"/>
      <c r="I52" s="28"/>
    </row>
    <row r="53" spans="1:9" hidden="1" x14ac:dyDescent="0.25">
      <c r="A53" s="38">
        <v>32</v>
      </c>
      <c r="B53" s="38">
        <f>'Shareholder TSE sheet'!E41</f>
        <v>0</v>
      </c>
      <c r="C53" s="39">
        <f>'Shareholder TSE sheet'!I41</f>
        <v>0</v>
      </c>
      <c r="D53" s="40">
        <f t="shared" si="0"/>
        <v>0</v>
      </c>
      <c r="E53" s="31"/>
      <c r="F53" s="31"/>
      <c r="G53" s="31"/>
      <c r="H53" s="31"/>
      <c r="I53" s="28"/>
    </row>
    <row r="54" spans="1:9" hidden="1" x14ac:dyDescent="0.25">
      <c r="A54" s="38">
        <v>33</v>
      </c>
      <c r="B54" s="38">
        <f>'Shareholder TSE sheet'!E42</f>
        <v>0</v>
      </c>
      <c r="C54" s="39">
        <f>'Shareholder TSE sheet'!I42</f>
        <v>0</v>
      </c>
      <c r="D54" s="40">
        <f t="shared" si="0"/>
        <v>0</v>
      </c>
      <c r="E54" s="31"/>
      <c r="F54" s="31"/>
      <c r="G54" s="31"/>
      <c r="H54" s="31"/>
      <c r="I54" s="28"/>
    </row>
    <row r="55" spans="1:9" hidden="1" x14ac:dyDescent="0.25">
      <c r="A55" s="38">
        <v>34</v>
      </c>
      <c r="B55" s="38">
        <f>'Shareholder TSE sheet'!E43</f>
        <v>0</v>
      </c>
      <c r="C55" s="39">
        <f>'Shareholder TSE sheet'!I43</f>
        <v>0</v>
      </c>
      <c r="D55" s="40">
        <f t="shared" si="0"/>
        <v>0</v>
      </c>
      <c r="E55" s="31"/>
      <c r="F55" s="31"/>
      <c r="G55" s="31"/>
      <c r="H55" s="31"/>
      <c r="I55" s="28"/>
    </row>
    <row r="56" spans="1:9" hidden="1" x14ac:dyDescent="0.25">
      <c r="A56" s="38">
        <v>35</v>
      </c>
      <c r="B56" s="38">
        <f>'Shareholder TSE sheet'!E44</f>
        <v>0</v>
      </c>
      <c r="C56" s="39">
        <f>'Shareholder TSE sheet'!I44</f>
        <v>0</v>
      </c>
      <c r="D56" s="40">
        <f t="shared" si="0"/>
        <v>0</v>
      </c>
      <c r="E56" s="31"/>
      <c r="F56" s="31"/>
      <c r="G56" s="31"/>
      <c r="H56" s="31"/>
      <c r="I56" s="28"/>
    </row>
    <row r="57" spans="1:9" hidden="1" x14ac:dyDescent="0.25">
      <c r="A57" s="38">
        <v>36</v>
      </c>
      <c r="B57" s="38">
        <f>'Shareholder TSE sheet'!E45</f>
        <v>0</v>
      </c>
      <c r="C57" s="39">
        <f>'Shareholder TSE sheet'!I45</f>
        <v>0</v>
      </c>
      <c r="D57" s="40">
        <f t="shared" si="0"/>
        <v>0</v>
      </c>
      <c r="E57" s="31"/>
      <c r="F57" s="31"/>
      <c r="G57" s="31"/>
      <c r="H57" s="31"/>
      <c r="I57" s="28"/>
    </row>
    <row r="58" spans="1:9" hidden="1" x14ac:dyDescent="0.25">
      <c r="A58" s="38">
        <v>37</v>
      </c>
      <c r="B58" s="38">
        <f>'Shareholder TSE sheet'!E46</f>
        <v>0</v>
      </c>
      <c r="C58" s="39">
        <f>'Shareholder TSE sheet'!I46</f>
        <v>0</v>
      </c>
      <c r="D58" s="40">
        <f t="shared" si="0"/>
        <v>0</v>
      </c>
      <c r="E58" s="31"/>
      <c r="F58" s="31"/>
      <c r="G58" s="31"/>
      <c r="H58" s="31"/>
      <c r="I58" s="28"/>
    </row>
    <row r="59" spans="1:9" hidden="1" x14ac:dyDescent="0.25">
      <c r="A59" s="38">
        <v>38</v>
      </c>
      <c r="B59" s="38">
        <f>'Shareholder TSE sheet'!E47</f>
        <v>0</v>
      </c>
      <c r="C59" s="39">
        <f>'Shareholder TSE sheet'!I47</f>
        <v>0</v>
      </c>
      <c r="D59" s="40">
        <f t="shared" si="0"/>
        <v>0</v>
      </c>
      <c r="E59" s="31"/>
      <c r="F59" s="31"/>
      <c r="G59" s="31"/>
      <c r="H59" s="31"/>
      <c r="I59" s="28"/>
    </row>
    <row r="60" spans="1:9" hidden="1" x14ac:dyDescent="0.25">
      <c r="A60" s="38">
        <v>39</v>
      </c>
      <c r="B60" s="38">
        <f>'Shareholder TSE sheet'!E48</f>
        <v>0</v>
      </c>
      <c r="C60" s="39">
        <f>'Shareholder TSE sheet'!I48</f>
        <v>0</v>
      </c>
      <c r="D60" s="40">
        <f t="shared" si="0"/>
        <v>0</v>
      </c>
      <c r="E60" s="31"/>
      <c r="F60" s="31"/>
      <c r="G60" s="31"/>
      <c r="H60" s="31"/>
      <c r="I60" s="28"/>
    </row>
    <row r="61" spans="1:9" hidden="1" x14ac:dyDescent="0.25">
      <c r="A61" s="38">
        <v>40</v>
      </c>
      <c r="B61" s="38">
        <f>'Shareholder TSE sheet'!E49</f>
        <v>0</v>
      </c>
      <c r="C61" s="39">
        <f>'Shareholder TSE sheet'!I49</f>
        <v>0</v>
      </c>
      <c r="D61" s="40">
        <f t="shared" si="0"/>
        <v>0</v>
      </c>
      <c r="E61" s="31"/>
      <c r="F61" s="31"/>
      <c r="G61" s="31"/>
      <c r="H61" s="31"/>
      <c r="I61" s="28"/>
    </row>
    <row r="62" spans="1:9" hidden="1" x14ac:dyDescent="0.25">
      <c r="A62" s="38">
        <v>41</v>
      </c>
      <c r="B62" s="38">
        <f>'Shareholder TSE sheet'!E50</f>
        <v>0</v>
      </c>
      <c r="C62" s="39">
        <f>'Shareholder TSE sheet'!I50</f>
        <v>0</v>
      </c>
      <c r="D62" s="40">
        <f t="shared" si="0"/>
        <v>0</v>
      </c>
      <c r="E62" s="31"/>
      <c r="F62" s="31"/>
      <c r="G62" s="31"/>
      <c r="H62" s="31"/>
      <c r="I62" s="28"/>
    </row>
    <row r="63" spans="1:9" hidden="1" x14ac:dyDescent="0.25">
      <c r="A63" s="38">
        <v>42</v>
      </c>
      <c r="B63" s="38">
        <f>'Shareholder TSE sheet'!E51</f>
        <v>0</v>
      </c>
      <c r="C63" s="39">
        <f>'Shareholder TSE sheet'!I51</f>
        <v>0</v>
      </c>
      <c r="D63" s="40">
        <f t="shared" si="0"/>
        <v>0</v>
      </c>
      <c r="E63" s="31"/>
      <c r="F63" s="31"/>
      <c r="G63" s="31"/>
      <c r="H63" s="31"/>
      <c r="I63" s="28"/>
    </row>
    <row r="64" spans="1:9" hidden="1" x14ac:dyDescent="0.25">
      <c r="A64" s="38">
        <v>43</v>
      </c>
      <c r="B64" s="38">
        <f>'Shareholder TSE sheet'!E52</f>
        <v>0</v>
      </c>
      <c r="C64" s="39">
        <f>'Shareholder TSE sheet'!I52</f>
        <v>0</v>
      </c>
      <c r="D64" s="40">
        <f t="shared" si="0"/>
        <v>0</v>
      </c>
      <c r="E64" s="31"/>
      <c r="F64" s="31"/>
      <c r="G64" s="31"/>
      <c r="H64" s="31"/>
      <c r="I64" s="28"/>
    </row>
    <row r="65" spans="1:9" hidden="1" x14ac:dyDescent="0.25">
      <c r="A65" s="38">
        <v>44</v>
      </c>
      <c r="B65" s="38">
        <f>'Shareholder TSE sheet'!E53</f>
        <v>0</v>
      </c>
      <c r="C65" s="39">
        <f>'Shareholder TSE sheet'!I53</f>
        <v>0</v>
      </c>
      <c r="D65" s="40">
        <f t="shared" si="0"/>
        <v>0</v>
      </c>
      <c r="E65" s="31"/>
      <c r="F65" s="31"/>
      <c r="G65" s="31"/>
      <c r="H65" s="31"/>
      <c r="I65" s="28"/>
    </row>
    <row r="66" spans="1:9" hidden="1" x14ac:dyDescent="0.25">
      <c r="A66" s="38">
        <v>45</v>
      </c>
      <c r="B66" s="38">
        <f>'Shareholder TSE sheet'!E54</f>
        <v>0</v>
      </c>
      <c r="C66" s="39">
        <f>'Shareholder TSE sheet'!I54</f>
        <v>0</v>
      </c>
      <c r="D66" s="40">
        <f t="shared" si="0"/>
        <v>0</v>
      </c>
      <c r="E66" s="31"/>
      <c r="F66" s="31"/>
      <c r="G66" s="31"/>
      <c r="H66" s="31"/>
      <c r="I66" s="28"/>
    </row>
    <row r="67" spans="1:9" hidden="1" x14ac:dyDescent="0.25">
      <c r="A67" s="38">
        <v>46</v>
      </c>
      <c r="B67" s="38">
        <f>'Shareholder TSE sheet'!E55</f>
        <v>0</v>
      </c>
      <c r="C67" s="39">
        <f>'Shareholder TSE sheet'!I55</f>
        <v>0</v>
      </c>
      <c r="D67" s="40">
        <f t="shared" si="0"/>
        <v>0</v>
      </c>
      <c r="E67" s="31"/>
      <c r="F67" s="31"/>
      <c r="G67" s="31"/>
      <c r="H67" s="31"/>
      <c r="I67" s="28"/>
    </row>
    <row r="68" spans="1:9" hidden="1" x14ac:dyDescent="0.25">
      <c r="A68" s="38">
        <v>47</v>
      </c>
      <c r="B68" s="38">
        <f>'Shareholder TSE sheet'!E56</f>
        <v>0</v>
      </c>
      <c r="C68" s="39">
        <f>'Shareholder TSE sheet'!I56</f>
        <v>0</v>
      </c>
      <c r="D68" s="40">
        <f t="shared" si="0"/>
        <v>0</v>
      </c>
      <c r="E68" s="31"/>
      <c r="F68" s="31"/>
      <c r="G68" s="31"/>
      <c r="H68" s="31"/>
      <c r="I68" s="28"/>
    </row>
    <row r="69" spans="1:9" hidden="1" x14ac:dyDescent="0.25">
      <c r="A69" s="38">
        <v>48</v>
      </c>
      <c r="B69" s="38">
        <f>'Shareholder TSE sheet'!E57</f>
        <v>0</v>
      </c>
      <c r="C69" s="39">
        <f>'Shareholder TSE sheet'!I57</f>
        <v>0</v>
      </c>
      <c r="D69" s="40">
        <f t="shared" si="0"/>
        <v>0</v>
      </c>
      <c r="E69" s="31"/>
      <c r="F69" s="31"/>
      <c r="G69" s="31"/>
      <c r="H69" s="31"/>
      <c r="I69" s="28"/>
    </row>
    <row r="70" spans="1:9" hidden="1" x14ac:dyDescent="0.25">
      <c r="A70" s="38">
        <v>49</v>
      </c>
      <c r="B70" s="38">
        <f>'Shareholder TSE sheet'!E58</f>
        <v>0</v>
      </c>
      <c r="C70" s="39">
        <f>'Shareholder TSE sheet'!I58</f>
        <v>0</v>
      </c>
      <c r="D70" s="40">
        <f t="shared" si="0"/>
        <v>0</v>
      </c>
      <c r="E70" s="31"/>
      <c r="F70" s="31"/>
      <c r="G70" s="31"/>
      <c r="H70" s="31"/>
      <c r="I70" s="28"/>
    </row>
    <row r="71" spans="1:9" hidden="1" x14ac:dyDescent="0.25">
      <c r="A71" s="38">
        <v>50</v>
      </c>
      <c r="B71" s="38">
        <f>'Shareholder TSE sheet'!E59</f>
        <v>0</v>
      </c>
      <c r="C71" s="39">
        <f>'Shareholder TSE sheet'!I59</f>
        <v>0</v>
      </c>
      <c r="D71" s="40">
        <f t="shared" si="0"/>
        <v>0</v>
      </c>
      <c r="E71" s="31"/>
      <c r="F71" s="31"/>
      <c r="G71" s="31"/>
      <c r="H71" s="31"/>
      <c r="I71" s="28"/>
    </row>
    <row r="72" spans="1:9" hidden="1" x14ac:dyDescent="0.25">
      <c r="A72" s="38">
        <v>51</v>
      </c>
      <c r="B72" s="38">
        <f>'Shareholder TSE sheet'!E60</f>
        <v>0</v>
      </c>
      <c r="C72" s="39">
        <f>'Shareholder TSE sheet'!I60</f>
        <v>0</v>
      </c>
      <c r="D72" s="40">
        <f t="shared" si="0"/>
        <v>0</v>
      </c>
      <c r="E72" s="31"/>
      <c r="F72" s="31"/>
      <c r="G72" s="31"/>
      <c r="H72" s="31"/>
      <c r="I72" s="28"/>
    </row>
    <row r="73" spans="1:9" hidden="1" x14ac:dyDescent="0.25">
      <c r="A73" s="38">
        <v>52</v>
      </c>
      <c r="B73" s="38">
        <f>'Shareholder TSE sheet'!E61</f>
        <v>0</v>
      </c>
      <c r="C73" s="39">
        <f>'Shareholder TSE sheet'!I61</f>
        <v>0</v>
      </c>
      <c r="D73" s="40">
        <f t="shared" si="0"/>
        <v>0</v>
      </c>
      <c r="E73" s="31"/>
      <c r="F73" s="31"/>
      <c r="G73" s="31"/>
      <c r="H73" s="31"/>
      <c r="I73" s="28"/>
    </row>
    <row r="74" spans="1:9" hidden="1" x14ac:dyDescent="0.25">
      <c r="A74" s="38">
        <v>53</v>
      </c>
      <c r="B74" s="38">
        <f>'Shareholder TSE sheet'!E62</f>
        <v>0</v>
      </c>
      <c r="C74" s="39">
        <f>'Shareholder TSE sheet'!I62</f>
        <v>0</v>
      </c>
      <c r="D74" s="40">
        <f t="shared" si="0"/>
        <v>0</v>
      </c>
      <c r="E74" s="31"/>
      <c r="F74" s="31"/>
      <c r="G74" s="31"/>
      <c r="H74" s="31"/>
      <c r="I74" s="28"/>
    </row>
    <row r="75" spans="1:9" hidden="1" x14ac:dyDescent="0.25">
      <c r="A75" s="38">
        <v>54</v>
      </c>
      <c r="B75" s="38">
        <f>'Shareholder TSE sheet'!E63</f>
        <v>0</v>
      </c>
      <c r="C75" s="39">
        <f>'Shareholder TSE sheet'!I63</f>
        <v>0</v>
      </c>
      <c r="D75" s="40">
        <f t="shared" si="0"/>
        <v>0</v>
      </c>
      <c r="E75" s="31"/>
      <c r="F75" s="31"/>
      <c r="G75" s="31"/>
      <c r="H75" s="31"/>
      <c r="I75" s="28"/>
    </row>
    <row r="76" spans="1:9" hidden="1" x14ac:dyDescent="0.25">
      <c r="A76" s="38">
        <v>55</v>
      </c>
      <c r="B76" s="38">
        <f>'Shareholder TSE sheet'!E64</f>
        <v>0</v>
      </c>
      <c r="C76" s="39">
        <f>'Shareholder TSE sheet'!I64</f>
        <v>0</v>
      </c>
      <c r="D76" s="40">
        <f t="shared" si="0"/>
        <v>0</v>
      </c>
      <c r="E76" s="31"/>
      <c r="F76" s="31"/>
      <c r="G76" s="31"/>
      <c r="H76" s="31"/>
      <c r="I76" s="28"/>
    </row>
    <row r="77" spans="1:9" hidden="1" x14ac:dyDescent="0.25">
      <c r="A77" s="38">
        <v>56</v>
      </c>
      <c r="B77" s="38">
        <f>'Shareholder TSE sheet'!E65</f>
        <v>0</v>
      </c>
      <c r="C77" s="39">
        <f>'Shareholder TSE sheet'!I65</f>
        <v>0</v>
      </c>
      <c r="D77" s="40">
        <f t="shared" si="0"/>
        <v>0</v>
      </c>
      <c r="E77" s="31"/>
      <c r="F77" s="31"/>
      <c r="G77" s="31"/>
      <c r="H77" s="31"/>
      <c r="I77" s="28"/>
    </row>
    <row r="78" spans="1:9" hidden="1" x14ac:dyDescent="0.25">
      <c r="A78" s="38">
        <v>57</v>
      </c>
      <c r="B78" s="38">
        <f>'Shareholder TSE sheet'!E66</f>
        <v>0</v>
      </c>
      <c r="C78" s="39">
        <f>'Shareholder TSE sheet'!I66</f>
        <v>0</v>
      </c>
      <c r="D78" s="40">
        <f t="shared" si="0"/>
        <v>0</v>
      </c>
      <c r="E78" s="31"/>
      <c r="F78" s="31"/>
      <c r="G78" s="31"/>
      <c r="H78" s="31"/>
      <c r="I78" s="28"/>
    </row>
    <row r="79" spans="1:9" hidden="1" x14ac:dyDescent="0.25">
      <c r="A79" s="38">
        <v>58</v>
      </c>
      <c r="B79" s="38">
        <f>'Shareholder TSE sheet'!E67</f>
        <v>0</v>
      </c>
      <c r="C79" s="39">
        <f>'Shareholder TSE sheet'!I67</f>
        <v>0</v>
      </c>
      <c r="D79" s="40">
        <f t="shared" si="0"/>
        <v>0</v>
      </c>
      <c r="E79" s="31"/>
      <c r="F79" s="31"/>
      <c r="G79" s="31"/>
      <c r="H79" s="31"/>
      <c r="I79" s="28"/>
    </row>
    <row r="80" spans="1:9" hidden="1" x14ac:dyDescent="0.25">
      <c r="A80" s="38">
        <v>59</v>
      </c>
      <c r="B80" s="38">
        <f>'Shareholder TSE sheet'!E68</f>
        <v>0</v>
      </c>
      <c r="C80" s="39">
        <f>'Shareholder TSE sheet'!I68</f>
        <v>0</v>
      </c>
      <c r="D80" s="40">
        <f t="shared" si="0"/>
        <v>0</v>
      </c>
      <c r="E80" s="31"/>
      <c r="F80" s="31"/>
      <c r="G80" s="31"/>
      <c r="H80" s="31"/>
      <c r="I80" s="28"/>
    </row>
    <row r="81" spans="1:9" hidden="1" x14ac:dyDescent="0.25">
      <c r="A81" s="38">
        <v>60</v>
      </c>
      <c r="B81" s="38">
        <f>'Shareholder TSE sheet'!E69</f>
        <v>0</v>
      </c>
      <c r="C81" s="39">
        <f>'Shareholder TSE sheet'!I69</f>
        <v>0</v>
      </c>
      <c r="D81" s="40">
        <f t="shared" si="0"/>
        <v>0</v>
      </c>
      <c r="E81" s="31"/>
      <c r="F81" s="31"/>
      <c r="G81" s="31"/>
      <c r="H81" s="31"/>
      <c r="I81" s="28"/>
    </row>
    <row r="82" spans="1:9" hidden="1" x14ac:dyDescent="0.25">
      <c r="A82" s="38">
        <v>61</v>
      </c>
      <c r="B82" s="38">
        <f>'Shareholder TSE sheet'!E70</f>
        <v>0</v>
      </c>
      <c r="C82" s="39">
        <f>'Shareholder TSE sheet'!I70</f>
        <v>0</v>
      </c>
      <c r="D82" s="40">
        <f t="shared" si="0"/>
        <v>0</v>
      </c>
      <c r="E82" s="31"/>
      <c r="F82" s="31"/>
      <c r="G82" s="31"/>
      <c r="H82" s="31"/>
      <c r="I82" s="28"/>
    </row>
    <row r="83" spans="1:9" hidden="1" x14ac:dyDescent="0.25">
      <c r="A83" s="38">
        <v>62</v>
      </c>
      <c r="B83" s="38">
        <f>'Shareholder TSE sheet'!E71</f>
        <v>0</v>
      </c>
      <c r="C83" s="39">
        <f>'Shareholder TSE sheet'!I71</f>
        <v>0</v>
      </c>
      <c r="D83" s="40">
        <f t="shared" si="0"/>
        <v>0</v>
      </c>
      <c r="E83" s="31"/>
      <c r="F83" s="31"/>
      <c r="G83" s="31"/>
      <c r="H83" s="31"/>
      <c r="I83" s="28"/>
    </row>
    <row r="84" spans="1:9" hidden="1" x14ac:dyDescent="0.25">
      <c r="A84" s="38">
        <v>63</v>
      </c>
      <c r="B84" s="38">
        <f>'Shareholder TSE sheet'!E72</f>
        <v>0</v>
      </c>
      <c r="C84" s="39">
        <f>'Shareholder TSE sheet'!I72</f>
        <v>0</v>
      </c>
      <c r="D84" s="40">
        <f t="shared" si="0"/>
        <v>0</v>
      </c>
      <c r="E84" s="31"/>
      <c r="F84" s="31"/>
      <c r="G84" s="31"/>
      <c r="H84" s="31"/>
      <c r="I84" s="28"/>
    </row>
    <row r="85" spans="1:9" hidden="1" x14ac:dyDescent="0.25">
      <c r="A85" s="38">
        <v>64</v>
      </c>
      <c r="B85" s="38">
        <f>'Shareholder TSE sheet'!E73</f>
        <v>0</v>
      </c>
      <c r="C85" s="39">
        <f>'Shareholder TSE sheet'!I73</f>
        <v>0</v>
      </c>
      <c r="D85" s="40">
        <f t="shared" si="0"/>
        <v>0</v>
      </c>
      <c r="E85" s="31"/>
      <c r="F85" s="31"/>
      <c r="G85" s="31"/>
      <c r="H85" s="31"/>
      <c r="I85" s="28"/>
    </row>
    <row r="86" spans="1:9" hidden="1" x14ac:dyDescent="0.25">
      <c r="A86" s="38">
        <v>65</v>
      </c>
      <c r="B86" s="38">
        <f>'Shareholder TSE sheet'!E74</f>
        <v>0</v>
      </c>
      <c r="C86" s="39">
        <f>'Shareholder TSE sheet'!I74</f>
        <v>0</v>
      </c>
      <c r="D86" s="40">
        <f t="shared" si="0"/>
        <v>0</v>
      </c>
      <c r="E86" s="31"/>
      <c r="F86" s="31"/>
      <c r="G86" s="31"/>
      <c r="H86" s="31"/>
      <c r="I86" s="28"/>
    </row>
    <row r="87" spans="1:9" hidden="1" x14ac:dyDescent="0.25">
      <c r="A87" s="38">
        <v>66</v>
      </c>
      <c r="B87" s="38">
        <f>'Shareholder TSE sheet'!E75</f>
        <v>0</v>
      </c>
      <c r="C87" s="39">
        <f>'Shareholder TSE sheet'!I75</f>
        <v>0</v>
      </c>
      <c r="D87" s="40">
        <f t="shared" ref="D87:D101" si="1">C87/$C$18*$E$13</f>
        <v>0</v>
      </c>
      <c r="E87" s="31"/>
      <c r="F87" s="31"/>
      <c r="G87" s="31"/>
      <c r="H87" s="31"/>
      <c r="I87" s="28"/>
    </row>
    <row r="88" spans="1:9" hidden="1" x14ac:dyDescent="0.25">
      <c r="A88" s="38">
        <v>67</v>
      </c>
      <c r="B88" s="38">
        <f>'Shareholder TSE sheet'!E76</f>
        <v>0</v>
      </c>
      <c r="C88" s="39">
        <f>'Shareholder TSE sheet'!I76</f>
        <v>0</v>
      </c>
      <c r="D88" s="40">
        <f t="shared" si="1"/>
        <v>0</v>
      </c>
      <c r="E88" s="31"/>
      <c r="F88" s="31"/>
      <c r="G88" s="31"/>
      <c r="H88" s="31"/>
      <c r="I88" s="28"/>
    </row>
    <row r="89" spans="1:9" hidden="1" x14ac:dyDescent="0.25">
      <c r="A89" s="38">
        <v>68</v>
      </c>
      <c r="B89" s="38">
        <f>'Shareholder TSE sheet'!E77</f>
        <v>0</v>
      </c>
      <c r="C89" s="39">
        <f>'Shareholder TSE sheet'!I77</f>
        <v>0</v>
      </c>
      <c r="D89" s="40">
        <f t="shared" si="1"/>
        <v>0</v>
      </c>
      <c r="E89" s="31"/>
      <c r="F89" s="31"/>
      <c r="G89" s="31"/>
      <c r="H89" s="31"/>
      <c r="I89" s="28"/>
    </row>
    <row r="90" spans="1:9" hidden="1" x14ac:dyDescent="0.25">
      <c r="A90" s="38">
        <v>69</v>
      </c>
      <c r="B90" s="38">
        <f>'Shareholder TSE sheet'!E78</f>
        <v>0</v>
      </c>
      <c r="C90" s="39">
        <f>'Shareholder TSE sheet'!I78</f>
        <v>0</v>
      </c>
      <c r="D90" s="40">
        <f t="shared" si="1"/>
        <v>0</v>
      </c>
      <c r="E90" s="31"/>
      <c r="F90" s="31"/>
      <c r="G90" s="31"/>
      <c r="H90" s="31"/>
      <c r="I90" s="28"/>
    </row>
    <row r="91" spans="1:9" hidden="1" x14ac:dyDescent="0.25">
      <c r="A91" s="38">
        <v>70</v>
      </c>
      <c r="B91" s="38">
        <f>'Shareholder TSE sheet'!E79</f>
        <v>0</v>
      </c>
      <c r="C91" s="39">
        <f>'Shareholder TSE sheet'!I79</f>
        <v>0</v>
      </c>
      <c r="D91" s="40">
        <f t="shared" si="1"/>
        <v>0</v>
      </c>
      <c r="E91" s="31"/>
      <c r="F91" s="31"/>
      <c r="G91" s="31"/>
      <c r="H91" s="31"/>
      <c r="I91" s="28"/>
    </row>
    <row r="92" spans="1:9" hidden="1" x14ac:dyDescent="0.25">
      <c r="A92" s="38">
        <v>71</v>
      </c>
      <c r="B92" s="38">
        <f>'Shareholder TSE sheet'!E80</f>
        <v>0</v>
      </c>
      <c r="C92" s="39">
        <f>'Shareholder TSE sheet'!I80</f>
        <v>0</v>
      </c>
      <c r="D92" s="40">
        <f t="shared" si="1"/>
        <v>0</v>
      </c>
      <c r="E92" s="31"/>
      <c r="F92" s="31"/>
      <c r="G92" s="31"/>
      <c r="H92" s="31"/>
      <c r="I92" s="28"/>
    </row>
    <row r="93" spans="1:9" hidden="1" x14ac:dyDescent="0.25">
      <c r="A93" s="38">
        <v>72</v>
      </c>
      <c r="B93" s="38">
        <f>'Shareholder TSE sheet'!E81</f>
        <v>0</v>
      </c>
      <c r="C93" s="39">
        <f>'Shareholder TSE sheet'!I81</f>
        <v>0</v>
      </c>
      <c r="D93" s="40">
        <f t="shared" si="1"/>
        <v>0</v>
      </c>
      <c r="E93" s="31"/>
      <c r="F93" s="31"/>
      <c r="G93" s="31"/>
      <c r="H93" s="31"/>
      <c r="I93" s="28"/>
    </row>
    <row r="94" spans="1:9" hidden="1" x14ac:dyDescent="0.25">
      <c r="A94" s="38">
        <v>73</v>
      </c>
      <c r="B94" s="38">
        <f>'Shareholder TSE sheet'!E82</f>
        <v>0</v>
      </c>
      <c r="C94" s="39">
        <f>'Shareholder TSE sheet'!I82</f>
        <v>0</v>
      </c>
      <c r="D94" s="40">
        <f t="shared" si="1"/>
        <v>0</v>
      </c>
      <c r="E94" s="31"/>
      <c r="F94" s="31"/>
      <c r="G94" s="31"/>
      <c r="H94" s="31"/>
      <c r="I94" s="28"/>
    </row>
    <row r="95" spans="1:9" hidden="1" x14ac:dyDescent="0.25">
      <c r="A95" s="38">
        <v>74</v>
      </c>
      <c r="B95" s="38">
        <f>'Shareholder TSE sheet'!E83</f>
        <v>0</v>
      </c>
      <c r="C95" s="39">
        <f>'Shareholder TSE sheet'!I83</f>
        <v>0</v>
      </c>
      <c r="D95" s="40">
        <f t="shared" si="1"/>
        <v>0</v>
      </c>
      <c r="E95" s="31"/>
      <c r="F95" s="31"/>
      <c r="G95" s="31"/>
      <c r="H95" s="31"/>
      <c r="I95" s="28"/>
    </row>
    <row r="96" spans="1:9" hidden="1" x14ac:dyDescent="0.25">
      <c r="A96" s="38">
        <v>75</v>
      </c>
      <c r="B96" s="38">
        <f>'Shareholder TSE sheet'!E84</f>
        <v>0</v>
      </c>
      <c r="C96" s="39">
        <f>'Shareholder TSE sheet'!I84</f>
        <v>0</v>
      </c>
      <c r="D96" s="40">
        <f t="shared" si="1"/>
        <v>0</v>
      </c>
      <c r="E96" s="31"/>
      <c r="F96" s="31"/>
      <c r="G96" s="31"/>
      <c r="H96" s="31"/>
      <c r="I96" s="28"/>
    </row>
    <row r="97" spans="1:9" hidden="1" x14ac:dyDescent="0.25">
      <c r="A97" s="38">
        <v>76</v>
      </c>
      <c r="B97" s="38">
        <f>'Shareholder TSE sheet'!E85</f>
        <v>0</v>
      </c>
      <c r="C97" s="39">
        <f>'Shareholder TSE sheet'!I85</f>
        <v>0</v>
      </c>
      <c r="D97" s="40">
        <f t="shared" si="1"/>
        <v>0</v>
      </c>
      <c r="E97" s="31"/>
      <c r="F97" s="31"/>
      <c r="G97" s="31"/>
      <c r="H97" s="31"/>
      <c r="I97" s="28"/>
    </row>
    <row r="98" spans="1:9" hidden="1" x14ac:dyDescent="0.25">
      <c r="A98" s="38">
        <v>77</v>
      </c>
      <c r="B98" s="38">
        <f>'Shareholder TSE sheet'!E86</f>
        <v>0</v>
      </c>
      <c r="C98" s="39">
        <f>'Shareholder TSE sheet'!I86</f>
        <v>0</v>
      </c>
      <c r="D98" s="40">
        <f t="shared" si="1"/>
        <v>0</v>
      </c>
      <c r="E98" s="31"/>
      <c r="F98" s="31"/>
      <c r="G98" s="31"/>
      <c r="H98" s="31"/>
      <c r="I98" s="28"/>
    </row>
    <row r="99" spans="1:9" hidden="1" x14ac:dyDescent="0.25">
      <c r="A99" s="38">
        <v>78</v>
      </c>
      <c r="B99" s="38">
        <f>'Shareholder TSE sheet'!E87</f>
        <v>0</v>
      </c>
      <c r="C99" s="39">
        <f>'Shareholder TSE sheet'!I87</f>
        <v>0</v>
      </c>
      <c r="D99" s="40">
        <f t="shared" si="1"/>
        <v>0</v>
      </c>
      <c r="E99" s="31"/>
      <c r="F99" s="31"/>
      <c r="G99" s="31"/>
      <c r="H99" s="31"/>
      <c r="I99" s="28"/>
    </row>
    <row r="100" spans="1:9" hidden="1" x14ac:dyDescent="0.25">
      <c r="A100" s="38">
        <v>79</v>
      </c>
      <c r="B100" s="38">
        <f>'Shareholder TSE sheet'!E88</f>
        <v>0</v>
      </c>
      <c r="C100" s="39">
        <f>'Shareholder TSE sheet'!I88</f>
        <v>0</v>
      </c>
      <c r="D100" s="40">
        <f t="shared" si="1"/>
        <v>0</v>
      </c>
      <c r="E100" s="31"/>
      <c r="F100" s="31"/>
      <c r="G100" s="31"/>
      <c r="H100" s="31"/>
      <c r="I100" s="28"/>
    </row>
    <row r="101" spans="1:9" hidden="1" x14ac:dyDescent="0.25">
      <c r="A101" s="38">
        <v>80</v>
      </c>
      <c r="B101" s="38">
        <f>'Shareholder TSE sheet'!E89</f>
        <v>0</v>
      </c>
      <c r="C101" s="39">
        <f>'Shareholder TSE sheet'!I89</f>
        <v>0</v>
      </c>
      <c r="D101" s="40">
        <f t="shared" si="1"/>
        <v>0</v>
      </c>
      <c r="E101" s="31"/>
      <c r="F101" s="31"/>
      <c r="G101" s="31"/>
      <c r="H101" s="31"/>
      <c r="I101" s="28"/>
    </row>
    <row r="102" spans="1:9" hidden="1" x14ac:dyDescent="0.25">
      <c r="A102" s="38">
        <v>81</v>
      </c>
      <c r="B102" s="38"/>
      <c r="C102" s="39"/>
      <c r="D102" s="40"/>
      <c r="E102" s="31"/>
      <c r="F102" s="31"/>
      <c r="G102" s="31"/>
      <c r="H102" s="31"/>
      <c r="I102" s="28"/>
    </row>
    <row r="103" spans="1:9" hidden="1" x14ac:dyDescent="0.25">
      <c r="A103" s="38">
        <v>82</v>
      </c>
      <c r="B103" s="38"/>
      <c r="C103" s="39"/>
      <c r="D103" s="40"/>
      <c r="E103" s="31"/>
      <c r="F103" s="31"/>
      <c r="G103" s="31"/>
      <c r="H103" s="31"/>
      <c r="I103" s="28"/>
    </row>
    <row r="104" spans="1:9" hidden="1" x14ac:dyDescent="0.25">
      <c r="A104" s="38">
        <v>83</v>
      </c>
      <c r="B104" s="38"/>
      <c r="C104" s="39"/>
      <c r="D104" s="40"/>
      <c r="E104" s="31"/>
      <c r="F104" s="31"/>
      <c r="G104" s="31"/>
      <c r="H104" s="31"/>
      <c r="I104" s="28"/>
    </row>
    <row r="105" spans="1:9" hidden="1" x14ac:dyDescent="0.25">
      <c r="A105" s="38">
        <v>84</v>
      </c>
      <c r="B105" s="38"/>
      <c r="C105" s="39"/>
      <c r="D105" s="40"/>
      <c r="E105" s="31"/>
      <c r="F105" s="31"/>
      <c r="G105" s="31"/>
      <c r="H105" s="31"/>
      <c r="I105" s="28"/>
    </row>
    <row r="106" spans="1:9" hidden="1" x14ac:dyDescent="0.25">
      <c r="A106" s="38">
        <v>85</v>
      </c>
      <c r="B106" s="38"/>
      <c r="C106" s="39"/>
      <c r="D106" s="40"/>
      <c r="E106" s="31"/>
      <c r="F106" s="31"/>
      <c r="G106" s="31"/>
      <c r="H106" s="31"/>
      <c r="I106" s="28"/>
    </row>
    <row r="107" spans="1:9" hidden="1" x14ac:dyDescent="0.25">
      <c r="A107" s="38">
        <v>86</v>
      </c>
      <c r="B107" s="38"/>
      <c r="C107" s="39"/>
      <c r="D107" s="40"/>
      <c r="E107" s="31"/>
      <c r="F107" s="31"/>
      <c r="G107" s="31"/>
      <c r="H107" s="31"/>
      <c r="I107" s="28"/>
    </row>
    <row r="108" spans="1:9" hidden="1" x14ac:dyDescent="0.25">
      <c r="A108" s="38">
        <v>87</v>
      </c>
      <c r="B108" s="38"/>
      <c r="C108" s="39"/>
      <c r="D108" s="40"/>
      <c r="E108" s="31"/>
      <c r="F108" s="31"/>
      <c r="G108" s="31"/>
      <c r="H108" s="31"/>
      <c r="I108" s="28"/>
    </row>
    <row r="109" spans="1:9" hidden="1" x14ac:dyDescent="0.25">
      <c r="A109" s="38">
        <v>88</v>
      </c>
      <c r="B109" s="38"/>
      <c r="C109" s="39"/>
      <c r="D109" s="40"/>
      <c r="E109" s="31"/>
      <c r="F109" s="31"/>
      <c r="G109" s="31"/>
      <c r="H109" s="31"/>
      <c r="I109" s="28"/>
    </row>
    <row r="110" spans="1:9" x14ac:dyDescent="0.25">
      <c r="A110" s="38"/>
      <c r="B110" s="38" t="s">
        <v>7</v>
      </c>
      <c r="C110" s="41">
        <f>SUM(C22:C36)</f>
        <v>300</v>
      </c>
      <c r="D110" s="42">
        <f>SUM(D22:D109)</f>
        <v>886</v>
      </c>
      <c r="E110" s="31"/>
      <c r="F110" s="31"/>
      <c r="G110" s="31"/>
      <c r="H110" s="31"/>
      <c r="I110" s="28"/>
    </row>
    <row r="111" spans="1:9" x14ac:dyDescent="0.25">
      <c r="B111" s="25"/>
    </row>
    <row r="112" spans="1:9" x14ac:dyDescent="0.25">
      <c r="B112" s="25"/>
    </row>
    <row r="113" spans="2:2" x14ac:dyDescent="0.25">
      <c r="B113" s="25"/>
    </row>
    <row r="114" spans="2:2" x14ac:dyDescent="0.25">
      <c r="B114" s="25"/>
    </row>
    <row r="115" spans="2:2" x14ac:dyDescent="0.25">
      <c r="B115" s="25"/>
    </row>
    <row r="116" spans="2:2" x14ac:dyDescent="0.25">
      <c r="B116" s="25"/>
    </row>
    <row r="117" spans="2:2" x14ac:dyDescent="0.25">
      <c r="B117" s="25"/>
    </row>
    <row r="118" spans="2:2" x14ac:dyDescent="0.25">
      <c r="B118" s="25"/>
    </row>
    <row r="129" spans="2:2" ht="29.1" customHeight="1" x14ac:dyDescent="0.25"/>
    <row r="132" spans="2:2" x14ac:dyDescent="0.25">
      <c r="B132" s="25"/>
    </row>
    <row r="133" spans="2:2" x14ac:dyDescent="0.25">
      <c r="B133" s="25"/>
    </row>
    <row r="135" spans="2:2" x14ac:dyDescent="0.25">
      <c r="B135" s="25"/>
    </row>
  </sheetData>
  <mergeCells count="6">
    <mergeCell ref="C1:E1"/>
    <mergeCell ref="A15:E15"/>
    <mergeCell ref="A20:A21"/>
    <mergeCell ref="B20:B21"/>
    <mergeCell ref="C20:C21"/>
    <mergeCell ref="C16:D16"/>
  </mergeCells>
  <pageMargins left="0.23622047244094491" right="0.23622047244094491" top="0.74803149606299213" bottom="0.74803149606299213" header="0.31496062992125984" footer="0.31496062992125984"/>
  <pageSetup paperSize="9" orientation="portrait" horizontalDpi="360" verticalDpi="360" r:id="rId1"/>
  <rowBreaks count="1" manualBreakCount="1">
    <brk id="11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62"/>
  <sheetViews>
    <sheetView topLeftCell="A13" zoomScaleNormal="100" workbookViewId="0">
      <selection activeCell="M25" sqref="M25"/>
    </sheetView>
  </sheetViews>
  <sheetFormatPr defaultColWidth="8.85546875" defaultRowHeight="15" x14ac:dyDescent="0.25"/>
  <cols>
    <col min="1" max="1" width="15.5703125" style="8" customWidth="1"/>
    <col min="2" max="2" width="32.85546875" style="8" customWidth="1"/>
    <col min="3" max="3" width="12.42578125" style="8" customWidth="1"/>
    <col min="4" max="4" width="11.42578125" style="8" customWidth="1"/>
    <col min="5" max="5" width="11.140625" style="8" customWidth="1"/>
    <col min="6" max="6" width="9.5703125" style="8" bestFit="1" customWidth="1"/>
    <col min="7" max="7" width="12" style="8" customWidth="1"/>
    <col min="8" max="8" width="10.85546875" style="8" customWidth="1"/>
    <col min="9" max="9" width="9.85546875" style="8" customWidth="1"/>
    <col min="10" max="16384" width="8.85546875" style="8"/>
  </cols>
  <sheetData>
    <row r="1" spans="1:8" s="51" customFormat="1" ht="18.75" x14ac:dyDescent="0.3">
      <c r="A1" s="91" t="s">
        <v>0</v>
      </c>
      <c r="B1" s="91"/>
      <c r="C1" s="91"/>
      <c r="D1" s="91"/>
      <c r="E1" s="91"/>
      <c r="F1" s="91"/>
      <c r="G1" s="91"/>
      <c r="H1" s="91"/>
    </row>
    <row r="2" spans="1:8" s="51" customFormat="1" ht="18.75" x14ac:dyDescent="0.3">
      <c r="A2" s="52"/>
      <c r="B2" s="52"/>
      <c r="C2" s="52"/>
      <c r="D2" s="52"/>
      <c r="E2" s="52"/>
      <c r="F2" s="52"/>
      <c r="G2" s="52"/>
      <c r="H2" s="52"/>
    </row>
    <row r="3" spans="1:8" s="51" customFormat="1" ht="18.75" x14ac:dyDescent="0.3">
      <c r="A3" s="53" t="s">
        <v>72</v>
      </c>
      <c r="B3" s="54" t="str">
        <f>'Steps - please read first!'!F1</f>
        <v>Camus CG</v>
      </c>
      <c r="C3" s="52"/>
      <c r="D3" s="52"/>
      <c r="E3" s="52"/>
      <c r="F3" s="52"/>
      <c r="G3" s="52"/>
      <c r="H3" s="52"/>
    </row>
    <row r="4" spans="1:8" s="51" customFormat="1" ht="18.75" x14ac:dyDescent="0.3">
      <c r="A4" s="52"/>
      <c r="B4" s="52"/>
      <c r="C4" s="52"/>
      <c r="D4" s="52"/>
      <c r="E4" s="52"/>
      <c r="F4" s="52"/>
      <c r="G4" s="52"/>
      <c r="H4" s="52"/>
    </row>
    <row r="5" spans="1:8" x14ac:dyDescent="0.25">
      <c r="A5" s="22"/>
      <c r="B5" s="22"/>
      <c r="C5" s="22"/>
      <c r="D5" s="22"/>
      <c r="E5" s="22"/>
      <c r="F5" s="22"/>
      <c r="G5" s="22"/>
      <c r="H5" s="22"/>
    </row>
    <row r="6" spans="1:8" x14ac:dyDescent="0.25">
      <c r="A6" s="9" t="s">
        <v>11</v>
      </c>
      <c r="B6" s="17">
        <v>43852</v>
      </c>
    </row>
    <row r="8" spans="1:8" x14ac:dyDescent="0.25">
      <c r="A8" s="9" t="s">
        <v>12</v>
      </c>
      <c r="B8" s="6" t="s">
        <v>71</v>
      </c>
    </row>
    <row r="9" spans="1:8" x14ac:dyDescent="0.25">
      <c r="A9" s="9" t="s">
        <v>13</v>
      </c>
      <c r="B9" s="6" t="s">
        <v>14</v>
      </c>
    </row>
    <row r="10" spans="1:8" x14ac:dyDescent="0.25">
      <c r="A10" s="9" t="s">
        <v>15</v>
      </c>
      <c r="B10" s="6" t="s">
        <v>16</v>
      </c>
    </row>
    <row r="11" spans="1:8" x14ac:dyDescent="0.25">
      <c r="A11" s="9" t="s">
        <v>17</v>
      </c>
      <c r="B11" s="6" t="s">
        <v>18</v>
      </c>
    </row>
    <row r="12" spans="1:8" x14ac:dyDescent="0.25">
      <c r="A12" s="9"/>
    </row>
    <row r="13" spans="1:8" x14ac:dyDescent="0.25">
      <c r="B13" s="10" t="s">
        <v>1</v>
      </c>
      <c r="C13" s="18">
        <v>6000</v>
      </c>
    </row>
    <row r="14" spans="1:8" x14ac:dyDescent="0.25">
      <c r="B14" s="10" t="s">
        <v>10</v>
      </c>
      <c r="C14" s="21">
        <v>0.6</v>
      </c>
    </row>
    <row r="15" spans="1:8" x14ac:dyDescent="0.25">
      <c r="B15" s="10" t="s">
        <v>50</v>
      </c>
      <c r="C15" s="12">
        <f>C14*C13</f>
        <v>3600</v>
      </c>
    </row>
    <row r="16" spans="1:8" x14ac:dyDescent="0.25">
      <c r="B16" s="10" t="s">
        <v>2</v>
      </c>
      <c r="C16" s="12">
        <f>C13-C15</f>
        <v>2400</v>
      </c>
    </row>
    <row r="17" spans="1:8" x14ac:dyDescent="0.25">
      <c r="A17" s="9"/>
    </row>
    <row r="18" spans="1:8" x14ac:dyDescent="0.25">
      <c r="B18" s="20" t="s">
        <v>30</v>
      </c>
      <c r="C18" s="11">
        <f>'Shareholder TSE sheet'!I7</f>
        <v>300</v>
      </c>
    </row>
    <row r="19" spans="1:8" ht="15.75" thickBot="1" x14ac:dyDescent="0.3">
      <c r="A19" s="9"/>
      <c r="B19" s="19"/>
    </row>
    <row r="20" spans="1:8" ht="45.6" customHeight="1" thickBot="1" x14ac:dyDescent="0.3">
      <c r="A20" s="92" t="s">
        <v>8</v>
      </c>
      <c r="B20" s="93"/>
      <c r="C20" s="93"/>
      <c r="D20" s="93"/>
      <c r="E20" s="94"/>
      <c r="F20" s="14"/>
      <c r="G20" s="14"/>
    </row>
    <row r="21" spans="1:8" ht="15.75" thickBot="1" x14ac:dyDescent="0.3">
      <c r="A21" s="9"/>
    </row>
    <row r="22" spans="1:8" ht="18.600000000000001" customHeight="1" thickBot="1" x14ac:dyDescent="0.3">
      <c r="A22" s="46" t="s">
        <v>87</v>
      </c>
      <c r="B22" s="47"/>
      <c r="C22" s="47"/>
      <c r="D22" s="47"/>
      <c r="E22" s="48"/>
      <c r="F22" s="50"/>
      <c r="G22" s="49" t="s">
        <v>19</v>
      </c>
    </row>
    <row r="24" spans="1:8" x14ac:dyDescent="0.25">
      <c r="B24" s="22" t="s">
        <v>3</v>
      </c>
    </row>
    <row r="25" spans="1:8" ht="45" x14ac:dyDescent="0.25">
      <c r="A25" s="95" t="s">
        <v>47</v>
      </c>
      <c r="B25" s="95" t="s">
        <v>21</v>
      </c>
      <c r="C25" s="96" t="s">
        <v>29</v>
      </c>
      <c r="D25" s="13" t="s">
        <v>49</v>
      </c>
      <c r="E25" s="13" t="s">
        <v>48</v>
      </c>
      <c r="F25" s="13" t="s">
        <v>5</v>
      </c>
      <c r="G25" s="13" t="s">
        <v>32</v>
      </c>
      <c r="H25" s="13" t="s">
        <v>31</v>
      </c>
    </row>
    <row r="26" spans="1:8" ht="27.95" customHeight="1" x14ac:dyDescent="0.25">
      <c r="A26" s="95"/>
      <c r="B26" s="95"/>
      <c r="C26" s="97"/>
      <c r="D26" s="13" t="s">
        <v>4</v>
      </c>
      <c r="E26" s="13" t="s">
        <v>4</v>
      </c>
      <c r="F26" s="13" t="s">
        <v>6</v>
      </c>
      <c r="G26" s="13"/>
      <c r="H26" s="11"/>
    </row>
    <row r="27" spans="1:8" x14ac:dyDescent="0.25">
      <c r="A27" s="13">
        <v>1</v>
      </c>
      <c r="B27" s="13" t="str">
        <f>'Shareholder TSE sheet'!E10</f>
        <v>1 Camus</v>
      </c>
      <c r="C27" s="15">
        <f>'Shareholder TSE sheet'!I10</f>
        <v>30</v>
      </c>
      <c r="D27" s="16">
        <f t="shared" ref="D27:D33" si="0">IF(C27&lt;&gt;"", SUM(($C$13)*C27/$C$18),"")</f>
        <v>600</v>
      </c>
      <c r="E27" s="16">
        <f>IF(D27&lt;&gt;"",SUM($C$15*C27/$C$18),"")</f>
        <v>360</v>
      </c>
      <c r="F27" s="16">
        <f>E27</f>
        <v>360</v>
      </c>
      <c r="G27" s="16">
        <f>D27-E27</f>
        <v>240</v>
      </c>
      <c r="H27" s="45"/>
    </row>
    <row r="28" spans="1:8" x14ac:dyDescent="0.25">
      <c r="A28" s="13">
        <v>2</v>
      </c>
      <c r="B28" s="13" t="str">
        <f>'Shareholder TSE sheet'!E11</f>
        <v>2 Camus</v>
      </c>
      <c r="C28" s="15">
        <f>'Shareholder TSE sheet'!I11</f>
        <v>30</v>
      </c>
      <c r="D28" s="16">
        <f t="shared" si="0"/>
        <v>600</v>
      </c>
      <c r="E28" s="16">
        <f t="shared" ref="E28:E37" si="1">IF(D28&lt;&gt;"",SUM($C$15*C28/$C$18),"")</f>
        <v>360</v>
      </c>
      <c r="F28" s="16">
        <f t="shared" ref="F28:F33" si="2">E28</f>
        <v>360</v>
      </c>
      <c r="G28" s="16">
        <f t="shared" ref="G28:G37" si="3">D28-E28</f>
        <v>240</v>
      </c>
      <c r="H28" s="45"/>
    </row>
    <row r="29" spans="1:8" x14ac:dyDescent="0.25">
      <c r="A29" s="13">
        <v>3</v>
      </c>
      <c r="B29" s="13" t="str">
        <f>'Shareholder TSE sheet'!E12</f>
        <v>3 Camus</v>
      </c>
      <c r="C29" s="15">
        <f>'Shareholder TSE sheet'!I12</f>
        <v>30</v>
      </c>
      <c r="D29" s="16">
        <f t="shared" si="0"/>
        <v>600</v>
      </c>
      <c r="E29" s="16">
        <f t="shared" si="1"/>
        <v>360</v>
      </c>
      <c r="F29" s="16">
        <f t="shared" si="2"/>
        <v>360</v>
      </c>
      <c r="G29" s="16">
        <f t="shared" si="3"/>
        <v>240</v>
      </c>
      <c r="H29" s="45"/>
    </row>
    <row r="30" spans="1:8" x14ac:dyDescent="0.25">
      <c r="A30" s="13">
        <v>4</v>
      </c>
      <c r="B30" s="13" t="str">
        <f>'Shareholder TSE sheet'!E13</f>
        <v>4 Camus</v>
      </c>
      <c r="C30" s="15">
        <f>'Shareholder TSE sheet'!I13</f>
        <v>30</v>
      </c>
      <c r="D30" s="16">
        <f t="shared" si="0"/>
        <v>600</v>
      </c>
      <c r="E30" s="16">
        <f t="shared" si="1"/>
        <v>360</v>
      </c>
      <c r="F30" s="16">
        <f t="shared" si="2"/>
        <v>360</v>
      </c>
      <c r="G30" s="16">
        <f t="shared" si="3"/>
        <v>240</v>
      </c>
      <c r="H30" s="45"/>
    </row>
    <row r="31" spans="1:8" x14ac:dyDescent="0.25">
      <c r="A31" s="13">
        <v>5</v>
      </c>
      <c r="B31" s="13" t="str">
        <f>'Shareholder TSE sheet'!E14</f>
        <v>5 Camus</v>
      </c>
      <c r="C31" s="15">
        <f>'Shareholder TSE sheet'!I14</f>
        <v>30</v>
      </c>
      <c r="D31" s="16">
        <f t="shared" si="0"/>
        <v>600</v>
      </c>
      <c r="E31" s="16">
        <f t="shared" si="1"/>
        <v>360</v>
      </c>
      <c r="F31" s="16">
        <f t="shared" si="2"/>
        <v>360</v>
      </c>
      <c r="G31" s="16">
        <f t="shared" si="3"/>
        <v>240</v>
      </c>
      <c r="H31" s="45"/>
    </row>
    <row r="32" spans="1:8" x14ac:dyDescent="0.25">
      <c r="A32" s="13">
        <v>6</v>
      </c>
      <c r="B32" s="13" t="str">
        <f>'Shareholder TSE sheet'!E15</f>
        <v>6 Camus</v>
      </c>
      <c r="C32" s="15">
        <f>'Shareholder TSE sheet'!I15</f>
        <v>30</v>
      </c>
      <c r="D32" s="16">
        <f t="shared" si="0"/>
        <v>600</v>
      </c>
      <c r="E32" s="16">
        <f t="shared" si="1"/>
        <v>360</v>
      </c>
      <c r="F32" s="16">
        <f t="shared" si="2"/>
        <v>360</v>
      </c>
      <c r="G32" s="16">
        <f t="shared" si="3"/>
        <v>240</v>
      </c>
      <c r="H32" s="45"/>
    </row>
    <row r="33" spans="1:8" x14ac:dyDescent="0.25">
      <c r="A33" s="13">
        <v>7</v>
      </c>
      <c r="B33" s="13" t="str">
        <f>'Shareholder TSE sheet'!E16</f>
        <v>7 Camus</v>
      </c>
      <c r="C33" s="15">
        <f>'Shareholder TSE sheet'!I16</f>
        <v>30</v>
      </c>
      <c r="D33" s="16">
        <f t="shared" si="0"/>
        <v>600</v>
      </c>
      <c r="E33" s="16">
        <f t="shared" si="1"/>
        <v>360</v>
      </c>
      <c r="F33" s="16">
        <f t="shared" si="2"/>
        <v>360</v>
      </c>
      <c r="G33" s="16">
        <f t="shared" si="3"/>
        <v>240</v>
      </c>
      <c r="H33" s="45"/>
    </row>
    <row r="34" spans="1:8" x14ac:dyDescent="0.25">
      <c r="A34" s="13">
        <v>8</v>
      </c>
      <c r="B34" s="13" t="str">
        <f>'Shareholder TSE sheet'!E17</f>
        <v>8 Camus</v>
      </c>
      <c r="C34" s="15">
        <f>'Shareholder TSE sheet'!I17</f>
        <v>30</v>
      </c>
      <c r="D34" s="16">
        <f t="shared" ref="D34:D37" si="4">IF(C34&lt;&gt;"", SUM(($C$13/$C$18)*C34),"")</f>
        <v>600</v>
      </c>
      <c r="E34" s="16">
        <f t="shared" si="1"/>
        <v>360</v>
      </c>
      <c r="F34" s="16">
        <f t="shared" ref="F34:F37" si="5">E34</f>
        <v>360</v>
      </c>
      <c r="G34" s="16">
        <f t="shared" si="3"/>
        <v>240</v>
      </c>
      <c r="H34" s="45"/>
    </row>
    <row r="35" spans="1:8" x14ac:dyDescent="0.25">
      <c r="A35" s="13">
        <v>9</v>
      </c>
      <c r="B35" s="13" t="str">
        <f>'Shareholder TSE sheet'!E18</f>
        <v>9 Camus</v>
      </c>
      <c r="C35" s="15">
        <f>'Shareholder TSE sheet'!I18</f>
        <v>30</v>
      </c>
      <c r="D35" s="16">
        <f t="shared" si="4"/>
        <v>600</v>
      </c>
      <c r="E35" s="16">
        <f t="shared" si="1"/>
        <v>360</v>
      </c>
      <c r="F35" s="16">
        <f t="shared" si="5"/>
        <v>360</v>
      </c>
      <c r="G35" s="16">
        <f t="shared" si="3"/>
        <v>240</v>
      </c>
      <c r="H35" s="45"/>
    </row>
    <row r="36" spans="1:8" x14ac:dyDescent="0.25">
      <c r="A36" s="13">
        <v>10</v>
      </c>
      <c r="B36" s="13" t="str">
        <f>'Shareholder TSE sheet'!E19</f>
        <v>1/2 10 Camus</v>
      </c>
      <c r="C36" s="15">
        <f>'Shareholder TSE sheet'!I19</f>
        <v>15</v>
      </c>
      <c r="D36" s="16">
        <f t="shared" si="4"/>
        <v>300</v>
      </c>
      <c r="E36" s="16">
        <f t="shared" si="1"/>
        <v>180</v>
      </c>
      <c r="F36" s="16">
        <f t="shared" si="5"/>
        <v>180</v>
      </c>
      <c r="G36" s="16">
        <f t="shared" si="3"/>
        <v>120</v>
      </c>
      <c r="H36" s="45"/>
    </row>
    <row r="37" spans="1:8" x14ac:dyDescent="0.25">
      <c r="A37" s="13">
        <v>11</v>
      </c>
      <c r="B37" s="13" t="str">
        <f>'Shareholder TSE sheet'!E20</f>
        <v>1/2 10 Camus</v>
      </c>
      <c r="C37" s="15">
        <f>'Shareholder TSE sheet'!I20</f>
        <v>15</v>
      </c>
      <c r="D37" s="16">
        <f t="shared" si="4"/>
        <v>300</v>
      </c>
      <c r="E37" s="16">
        <f t="shared" si="1"/>
        <v>180</v>
      </c>
      <c r="F37" s="16">
        <f t="shared" si="5"/>
        <v>180</v>
      </c>
      <c r="G37" s="16">
        <f t="shared" si="3"/>
        <v>120</v>
      </c>
      <c r="H37" s="45"/>
    </row>
    <row r="38" spans="1:8" x14ac:dyDescent="0.25">
      <c r="A38" s="13">
        <v>81</v>
      </c>
      <c r="B38" s="13" t="str">
        <f>'Shareholder TSE sheet'!E90</f>
        <v>Totals</v>
      </c>
      <c r="C38" s="15">
        <f>'Shareholder TSE sheet'!I90</f>
        <v>300</v>
      </c>
      <c r="D38" s="16">
        <f>SUM(D27:D37)</f>
        <v>6000</v>
      </c>
      <c r="E38" s="16">
        <f>SUM(E27:E37)</f>
        <v>3600</v>
      </c>
      <c r="F38" s="16">
        <f>SUM(F27:F37)</f>
        <v>3600</v>
      </c>
      <c r="G38" s="16">
        <f>SUM(G27:G37)</f>
        <v>2400</v>
      </c>
      <c r="H38" s="11"/>
    </row>
    <row r="39" spans="1:8" x14ac:dyDescent="0.25">
      <c r="B39" s="9"/>
    </row>
    <row r="40" spans="1:8" x14ac:dyDescent="0.25">
      <c r="B40" s="9"/>
    </row>
    <row r="41" spans="1:8" x14ac:dyDescent="0.25">
      <c r="B41" s="9"/>
    </row>
    <row r="42" spans="1:8" x14ac:dyDescent="0.25">
      <c r="B42" s="9"/>
    </row>
    <row r="43" spans="1:8" x14ac:dyDescent="0.25">
      <c r="B43" s="9"/>
    </row>
    <row r="44" spans="1:8" x14ac:dyDescent="0.25">
      <c r="B44" s="9"/>
    </row>
    <row r="45" spans="1:8" x14ac:dyDescent="0.25">
      <c r="B45" s="9"/>
    </row>
    <row r="56" spans="2:2" ht="29.1" customHeight="1" x14ac:dyDescent="0.25"/>
    <row r="59" spans="2:2" x14ac:dyDescent="0.25">
      <c r="B59" s="9"/>
    </row>
    <row r="60" spans="2:2" x14ac:dyDescent="0.25">
      <c r="B60" s="9"/>
    </row>
    <row r="62" spans="2:2" x14ac:dyDescent="0.25">
      <c r="B62" s="9"/>
    </row>
  </sheetData>
  <mergeCells count="5">
    <mergeCell ref="A1:H1"/>
    <mergeCell ref="A20:E20"/>
    <mergeCell ref="A25:A26"/>
    <mergeCell ref="C25:C26"/>
    <mergeCell ref="B25:B26"/>
  </mergeCells>
  <pageMargins left="0.7" right="0.7" top="0.75" bottom="0.75" header="0.3" footer="0.3"/>
  <pageSetup paperSize="9" scale="75" orientation="portrait" horizontalDpi="360" verticalDpi="360"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Steps - please read first!</vt:lpstr>
      <vt:lpstr>Shareholder TSE sheet</vt:lpstr>
      <vt:lpstr>Grazing Fund Admin</vt:lpstr>
      <vt:lpstr>Notice &amp; Cost Division</vt:lpstr>
      <vt:lpstr>'Grazing Fund Admin'!Print_Area</vt:lpstr>
      <vt:lpstr>'Notice &amp; Cost Division'!Print_Area</vt:lpstr>
      <vt:lpstr>'Shareholder TSE sheet'!Print_Area</vt:lpstr>
      <vt:lpstr>'Notice &amp; Cost Division'!Print_Titles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&amp; Siobhan</dc:creator>
  <cp:lastModifiedBy>Ashleigh Forster</cp:lastModifiedBy>
  <cp:lastPrinted>2021-01-13T16:40:21Z</cp:lastPrinted>
  <dcterms:created xsi:type="dcterms:W3CDTF">2019-10-12T16:46:08Z</dcterms:created>
  <dcterms:modified xsi:type="dcterms:W3CDTF">2021-01-18T11:47:55Z</dcterms:modified>
</cp:coreProperties>
</file>